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joy_phillips_dc_gov/Documents/For James/"/>
    </mc:Choice>
  </mc:AlternateContent>
  <xr:revisionPtr revIDLastSave="0" documentId="8_{1E785BD8-48B0-4A7C-AC69-17CE79E08045}" xr6:coauthVersionLast="45" xr6:coauthVersionMax="45" xr10:uidLastSave="{00000000-0000-0000-0000-000000000000}"/>
  <bookViews>
    <workbookView xWindow="-24855" yWindow="-555" windowWidth="21600" windowHeight="12735" xr2:uid="{4FC6873F-BBFA-4824-8125-FF0E5E3CE1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2" i="1"/>
  <c r="F32" i="1"/>
  <c r="E32" i="1"/>
  <c r="C32" i="1"/>
  <c r="G31" i="1"/>
  <c r="F31" i="1"/>
  <c r="E31" i="1"/>
  <c r="C31" i="1"/>
  <c r="G30" i="1"/>
  <c r="F30" i="1"/>
  <c r="E30" i="1"/>
  <c r="C30" i="1"/>
  <c r="G29" i="1"/>
  <c r="F29" i="1"/>
  <c r="E29" i="1"/>
  <c r="C29" i="1"/>
  <c r="G28" i="1"/>
  <c r="F28" i="1"/>
  <c r="E28" i="1"/>
  <c r="C28" i="1"/>
  <c r="G27" i="1"/>
  <c r="F27" i="1"/>
  <c r="E27" i="1"/>
  <c r="C27" i="1"/>
  <c r="G26" i="1"/>
  <c r="F26" i="1"/>
  <c r="E26" i="1"/>
  <c r="C26" i="1"/>
  <c r="G25" i="1"/>
  <c r="F25" i="1"/>
  <c r="E25" i="1"/>
  <c r="C25" i="1"/>
  <c r="B25" i="1"/>
  <c r="G24" i="1"/>
  <c r="F24" i="1"/>
  <c r="E24" i="1"/>
  <c r="C24" i="1"/>
  <c r="G23" i="1"/>
  <c r="F23" i="1"/>
  <c r="E23" i="1"/>
  <c r="C23" i="1"/>
  <c r="G22" i="1"/>
  <c r="F22" i="1"/>
  <c r="E22" i="1"/>
  <c r="C22" i="1"/>
  <c r="G19" i="1"/>
  <c r="F19" i="1"/>
  <c r="E19" i="1"/>
  <c r="C19" i="1"/>
  <c r="G18" i="1"/>
  <c r="F18" i="1"/>
  <c r="E18" i="1"/>
  <c r="C18" i="1"/>
  <c r="G17" i="1"/>
  <c r="F17" i="1"/>
  <c r="E17" i="1"/>
  <c r="C17" i="1"/>
  <c r="G16" i="1"/>
  <c r="F16" i="1"/>
  <c r="E16" i="1"/>
  <c r="C16" i="1"/>
  <c r="G15" i="1"/>
  <c r="F15" i="1"/>
  <c r="E15" i="1"/>
  <c r="C15" i="1"/>
  <c r="G14" i="1"/>
  <c r="F14" i="1"/>
  <c r="E14" i="1"/>
  <c r="C14" i="1"/>
  <c r="G13" i="1"/>
  <c r="F13" i="1"/>
  <c r="E13" i="1"/>
  <c r="C13" i="1"/>
  <c r="G12" i="1"/>
  <c r="F12" i="1"/>
  <c r="E12" i="1"/>
  <c r="C12" i="1"/>
  <c r="G11" i="1"/>
  <c r="F11" i="1"/>
  <c r="E11" i="1"/>
  <c r="C11" i="1"/>
</calcChain>
</file>

<file path=xl/sharedStrings.xml><?xml version="1.0" encoding="utf-8"?>
<sst xmlns="http://schemas.openxmlformats.org/spreadsheetml/2006/main" count="59" uniqueCount="52">
  <si>
    <t>Table 2. Population by Race and Hispanic or Latino Origin, for All Ages and for 18 Years and Over, for the District of Columbia:  2010 &amp; 2020</t>
  </si>
  <si>
    <t>Age, race, and Hispanic or Latino origin</t>
  </si>
  <si>
    <t>Change, 2010 to 2020</t>
  </si>
  <si>
    <t>Number</t>
  </si>
  <si>
    <t>Percent of total population</t>
  </si>
  <si>
    <t>Percent</t>
  </si>
  <si>
    <t>ALL AGES</t>
  </si>
  <si>
    <t>RACE</t>
  </si>
  <si>
    <t xml:space="preserve"> </t>
  </si>
  <si>
    <t xml:space="preserve">         Total population……………………………………….</t>
  </si>
  <si>
    <t>One Race……………………………………………………………………………..</t>
  </si>
  <si>
    <t xml:space="preserve">          White………………………………………………………………………………</t>
  </si>
  <si>
    <t xml:space="preserve">          Black or African American……………………………………………………………….</t>
  </si>
  <si>
    <t xml:space="preserve">          American Indian and Alaska Native…………………………..</t>
  </si>
  <si>
    <t xml:space="preserve">          Asian…………………………………………………………………………………</t>
  </si>
  <si>
    <t xml:space="preserve">          Native Hawaiian and Other Pacific Islander…………..</t>
  </si>
  <si>
    <t xml:space="preserve">          Some Other Race…………………………………………………………</t>
  </si>
  <si>
    <t>Two or More Races………………………………………………………….</t>
  </si>
  <si>
    <t>HISPANIC OR LATINO AND RACE</t>
  </si>
  <si>
    <t xml:space="preserve">         Total population………………………………………………</t>
  </si>
  <si>
    <t>Hispanic or Latino (of any race)……………………………………………</t>
  </si>
  <si>
    <t>Not Hispanic or Latino……………………………………………………………</t>
  </si>
  <si>
    <t xml:space="preserve">  One Race……………………………………………………………………………….</t>
  </si>
  <si>
    <t xml:space="preserve">          White……………………………………………………………………………………….</t>
  </si>
  <si>
    <t xml:space="preserve">          Black or African American……………………………………………………..</t>
  </si>
  <si>
    <t xml:space="preserve">          American Indian and Alaska Native……………………………………………………………………..</t>
  </si>
  <si>
    <t xml:space="preserve">          Asian……………………………………………………………………………….</t>
  </si>
  <si>
    <t xml:space="preserve">          Native Hawaiian and Other Pacific Islander…………….</t>
  </si>
  <si>
    <t xml:space="preserve">          Some Other Race……………………………………………………………</t>
  </si>
  <si>
    <t xml:space="preserve">  Two or More Races………………………………………………………………</t>
  </si>
  <si>
    <t>18 YEARS AND OVER</t>
  </si>
  <si>
    <t xml:space="preserve">         Total population…………………………………………..</t>
  </si>
  <si>
    <t>One Race………………………………………………………………………………</t>
  </si>
  <si>
    <t xml:space="preserve">          White……………………………………………………………………………..</t>
  </si>
  <si>
    <t xml:space="preserve">          Black or African American……………………………………………</t>
  </si>
  <si>
    <t xml:space="preserve">          American Indian and Alaska Native………………………………</t>
  </si>
  <si>
    <t xml:space="preserve">          Asian……………………………………………………………………………..</t>
  </si>
  <si>
    <t xml:space="preserve">          Some Other Race……………………………………………………………..</t>
  </si>
  <si>
    <t>Two or More Races………………………………………………………………</t>
  </si>
  <si>
    <t xml:space="preserve">         Total population…………………………………………</t>
  </si>
  <si>
    <t>Hispanic or Latino (of any race)………………………………………….</t>
  </si>
  <si>
    <t>Not Hispanic or Latino……………………………………………………….</t>
  </si>
  <si>
    <t xml:space="preserve">  One Race…………………………………………………………………………………</t>
  </si>
  <si>
    <t xml:space="preserve">          White…………………………………………………………………………………</t>
  </si>
  <si>
    <t xml:space="preserve">          Black or African American…………………………………………</t>
  </si>
  <si>
    <t xml:space="preserve">          American Indian and Alaska Native……………………………..</t>
  </si>
  <si>
    <t xml:space="preserve">          Native Hawaiian and Other Pacific Islander……………..</t>
  </si>
  <si>
    <t>-</t>
  </si>
  <si>
    <t xml:space="preserve">          Some Other Race………………………………………………………….</t>
  </si>
  <si>
    <t xml:space="preserve">  Two or More Races……………………………………………………………</t>
  </si>
  <si>
    <t xml:space="preserve"> -  Represents zero or rounds to 0.0.</t>
  </si>
  <si>
    <t>Source:  U.S. Census Bureau, 2020 Census Redistricting Data (Public Law 94-171) Summary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</si>
</sst>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right" wrapText="1"/>
    </xf>
    <xf numFmtId="0" fontId="2" fillId="0" borderId="4" xfId="1" applyFont="1" applyBorder="1" applyAlignment="1">
      <alignment horizontal="center"/>
    </xf>
    <xf numFmtId="0" fontId="3" fillId="0" borderId="5" xfId="1" applyFont="1" applyBorder="1"/>
    <xf numFmtId="0" fontId="3" fillId="0" borderId="5" xfId="1" quotePrefix="1" applyFont="1" applyBorder="1" applyAlignment="1">
      <alignment horizontal="right"/>
    </xf>
    <xf numFmtId="0" fontId="3" fillId="0" borderId="3" xfId="1" quotePrefix="1" applyFont="1" applyBorder="1" applyAlignment="1">
      <alignment horizontal="right"/>
    </xf>
    <xf numFmtId="0" fontId="3" fillId="0" borderId="6" xfId="1" quotePrefix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2" fillId="0" borderId="5" xfId="1" applyFont="1" applyBorder="1"/>
    <xf numFmtId="164" fontId="3" fillId="0" borderId="6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7" xfId="1" applyFont="1" applyBorder="1"/>
    <xf numFmtId="3" fontId="3" fillId="0" borderId="7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1" applyFont="1"/>
    <xf numFmtId="165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horizontal="right"/>
    </xf>
  </cellXfs>
  <cellStyles count="2">
    <cellStyle name="Normal" xfId="0" builtinId="0"/>
    <cellStyle name="Normal 2" xfId="1" xr:uid="{DAEEE6DE-0FBF-4502-BEA2-2F7D85E21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F94E-DF2A-4BF6-A2E1-DE6D896C69C8}">
  <dimension ref="A1:G63"/>
  <sheetViews>
    <sheetView tabSelected="1" workbookViewId="0">
      <selection activeCell="A2" sqref="A2"/>
    </sheetView>
  </sheetViews>
  <sheetFormatPr defaultRowHeight="15" x14ac:dyDescent="0.25"/>
  <cols>
    <col min="1" max="1" width="52.42578125" customWidth="1"/>
    <col min="2" max="2" width="11.140625" bestFit="1" customWidth="1"/>
    <col min="3" max="3" width="13.7109375" customWidth="1"/>
    <col min="4" max="4" width="12.42578125" customWidth="1"/>
    <col min="5" max="5" width="17.7109375" customWidth="1"/>
    <col min="6" max="6" width="17.140625" customWidth="1"/>
    <col min="7" max="7" width="19.42578125" customWidth="1"/>
  </cols>
  <sheetData>
    <row r="1" spans="1:7" ht="49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8.75" x14ac:dyDescent="0.3">
      <c r="A2" s="3"/>
      <c r="B2" s="4"/>
      <c r="C2" s="4"/>
      <c r="D2" s="4"/>
      <c r="E2" s="4"/>
      <c r="F2" s="4"/>
      <c r="G2" s="4"/>
    </row>
    <row r="3" spans="1:7" ht="18.75" x14ac:dyDescent="0.3">
      <c r="A3" s="5" t="s">
        <v>1</v>
      </c>
      <c r="B3" s="6">
        <v>2010</v>
      </c>
      <c r="C3" s="7"/>
      <c r="D3" s="6">
        <v>2020</v>
      </c>
      <c r="E3" s="7"/>
      <c r="F3" s="6" t="s">
        <v>2</v>
      </c>
      <c r="G3" s="6"/>
    </row>
    <row r="4" spans="1:7" x14ac:dyDescent="0.25">
      <c r="A4" s="8"/>
      <c r="B4" s="9" t="s">
        <v>3</v>
      </c>
      <c r="C4" s="10" t="s">
        <v>4</v>
      </c>
      <c r="D4" s="9" t="s">
        <v>3</v>
      </c>
      <c r="E4" s="10" t="s">
        <v>4</v>
      </c>
      <c r="F4" s="9" t="s">
        <v>3</v>
      </c>
      <c r="G4" s="9" t="s">
        <v>5</v>
      </c>
    </row>
    <row r="5" spans="1:7" x14ac:dyDescent="0.25">
      <c r="A5" s="8"/>
      <c r="B5" s="9"/>
      <c r="C5" s="10"/>
      <c r="D5" s="9"/>
      <c r="E5" s="10"/>
      <c r="F5" s="9"/>
      <c r="G5" s="9"/>
    </row>
    <row r="6" spans="1:7" ht="29.25" customHeight="1" x14ac:dyDescent="0.25">
      <c r="A6" s="11"/>
      <c r="B6" s="9"/>
      <c r="C6" s="10"/>
      <c r="D6" s="9"/>
      <c r="E6" s="10"/>
      <c r="F6" s="9"/>
      <c r="G6" s="9"/>
    </row>
    <row r="7" spans="1:7" ht="18.75" x14ac:dyDescent="0.3">
      <c r="A7" s="12"/>
      <c r="B7" s="13"/>
      <c r="C7" s="14"/>
      <c r="D7" s="15"/>
      <c r="E7" s="15"/>
      <c r="F7" s="15"/>
      <c r="G7" s="15"/>
    </row>
    <row r="8" spans="1:7" ht="18.75" x14ac:dyDescent="0.3">
      <c r="A8" s="16" t="s">
        <v>6</v>
      </c>
      <c r="B8" s="13"/>
      <c r="C8" s="14"/>
      <c r="D8" s="15"/>
      <c r="E8" s="15"/>
      <c r="F8" s="15"/>
      <c r="G8" s="15"/>
    </row>
    <row r="9" spans="1:7" ht="18.75" x14ac:dyDescent="0.3">
      <c r="A9" s="12"/>
      <c r="B9" s="17"/>
      <c r="C9" s="18"/>
      <c r="D9" s="19"/>
      <c r="E9" s="19"/>
      <c r="F9" s="19"/>
      <c r="G9" s="19"/>
    </row>
    <row r="10" spans="1:7" ht="18.75" x14ac:dyDescent="0.3">
      <c r="A10" s="20" t="s">
        <v>7</v>
      </c>
      <c r="B10" s="17"/>
      <c r="C10" s="18"/>
      <c r="D10" s="19"/>
      <c r="E10" s="21"/>
      <c r="F10" s="19" t="s">
        <v>8</v>
      </c>
      <c r="G10" s="21"/>
    </row>
    <row r="11" spans="1:7" ht="18.75" x14ac:dyDescent="0.3">
      <c r="A11" s="20" t="s">
        <v>9</v>
      </c>
      <c r="B11" s="22">
        <v>601723</v>
      </c>
      <c r="C11" s="23">
        <f>ROUND((B11/B$11*100),1)</f>
        <v>100</v>
      </c>
      <c r="D11" s="22">
        <v>689545</v>
      </c>
      <c r="E11" s="23">
        <f>ROUND((D11/D$11*100),1)</f>
        <v>100</v>
      </c>
      <c r="F11" s="24">
        <f>D11-B11</f>
        <v>87822</v>
      </c>
      <c r="G11" s="23">
        <f>ROUND((F11/B11*100),1)</f>
        <v>14.6</v>
      </c>
    </row>
    <row r="12" spans="1:7" ht="18.75" x14ac:dyDescent="0.3">
      <c r="A12" s="12" t="s">
        <v>10</v>
      </c>
      <c r="B12" s="25">
        <v>584407</v>
      </c>
      <c r="C12" s="26">
        <f t="shared" ref="C12:E19" si="0">ROUND((B12/B$11*100),1)</f>
        <v>97.1</v>
      </c>
      <c r="D12" s="25">
        <v>633468</v>
      </c>
      <c r="E12" s="26">
        <f t="shared" si="0"/>
        <v>91.9</v>
      </c>
      <c r="F12" s="27">
        <f t="shared" ref="F12:F19" si="1">D12-B12</f>
        <v>49061</v>
      </c>
      <c r="G12" s="26">
        <f>ROUND((F12/B12*100),1)</f>
        <v>8.4</v>
      </c>
    </row>
    <row r="13" spans="1:7" ht="18.75" x14ac:dyDescent="0.3">
      <c r="A13" s="12" t="s">
        <v>11</v>
      </c>
      <c r="B13" s="25">
        <v>231471</v>
      </c>
      <c r="C13" s="26">
        <f t="shared" si="0"/>
        <v>38.5</v>
      </c>
      <c r="D13" s="25">
        <v>273194</v>
      </c>
      <c r="E13" s="26">
        <f t="shared" si="0"/>
        <v>39.6</v>
      </c>
      <c r="F13" s="27">
        <f t="shared" si="1"/>
        <v>41723</v>
      </c>
      <c r="G13" s="26">
        <f t="shared" ref="G13:G19" si="2">ROUND((F13/B13*100),1)</f>
        <v>18</v>
      </c>
    </row>
    <row r="14" spans="1:7" ht="18.75" x14ac:dyDescent="0.3">
      <c r="A14" s="12" t="s">
        <v>12</v>
      </c>
      <c r="B14" s="25">
        <v>305125</v>
      </c>
      <c r="C14" s="26">
        <f t="shared" si="0"/>
        <v>50.7</v>
      </c>
      <c r="D14" s="25">
        <v>285810</v>
      </c>
      <c r="E14" s="26">
        <f t="shared" si="0"/>
        <v>41.4</v>
      </c>
      <c r="F14" s="27">
        <f t="shared" si="1"/>
        <v>-19315</v>
      </c>
      <c r="G14" s="26">
        <f t="shared" si="2"/>
        <v>-6.3</v>
      </c>
    </row>
    <row r="15" spans="1:7" ht="18.75" x14ac:dyDescent="0.3">
      <c r="A15" s="12" t="s">
        <v>13</v>
      </c>
      <c r="B15" s="25">
        <v>2079</v>
      </c>
      <c r="C15" s="26">
        <f t="shared" si="0"/>
        <v>0.3</v>
      </c>
      <c r="D15" s="25">
        <v>3193</v>
      </c>
      <c r="E15" s="26">
        <f t="shared" si="0"/>
        <v>0.5</v>
      </c>
      <c r="F15" s="27">
        <f t="shared" si="1"/>
        <v>1114</v>
      </c>
      <c r="G15" s="26">
        <f t="shared" si="2"/>
        <v>53.6</v>
      </c>
    </row>
    <row r="16" spans="1:7" ht="18.75" x14ac:dyDescent="0.3">
      <c r="A16" s="12" t="s">
        <v>14</v>
      </c>
      <c r="B16" s="25">
        <v>21056</v>
      </c>
      <c r="C16" s="26">
        <f t="shared" si="0"/>
        <v>3.5</v>
      </c>
      <c r="D16" s="25">
        <v>33545</v>
      </c>
      <c r="E16" s="26">
        <f t="shared" si="0"/>
        <v>4.9000000000000004</v>
      </c>
      <c r="F16" s="27">
        <f t="shared" si="1"/>
        <v>12489</v>
      </c>
      <c r="G16" s="26">
        <f t="shared" si="2"/>
        <v>59.3</v>
      </c>
    </row>
    <row r="17" spans="1:7" ht="18.75" x14ac:dyDescent="0.3">
      <c r="A17" s="12" t="s">
        <v>15</v>
      </c>
      <c r="B17" s="25">
        <v>302</v>
      </c>
      <c r="C17" s="26">
        <f t="shared" si="0"/>
        <v>0.1</v>
      </c>
      <c r="D17" s="25">
        <v>432</v>
      </c>
      <c r="E17" s="26">
        <f t="shared" si="0"/>
        <v>0.1</v>
      </c>
      <c r="F17" s="27">
        <f t="shared" si="1"/>
        <v>130</v>
      </c>
      <c r="G17" s="26">
        <f t="shared" si="2"/>
        <v>43</v>
      </c>
    </row>
    <row r="18" spans="1:7" ht="18.75" x14ac:dyDescent="0.3">
      <c r="A18" s="12" t="s">
        <v>16</v>
      </c>
      <c r="B18" s="25">
        <v>24374</v>
      </c>
      <c r="C18" s="26">
        <f t="shared" si="0"/>
        <v>4.0999999999999996</v>
      </c>
      <c r="D18" s="25">
        <v>37294</v>
      </c>
      <c r="E18" s="26">
        <f t="shared" si="0"/>
        <v>5.4</v>
      </c>
      <c r="F18" s="27">
        <f t="shared" si="1"/>
        <v>12920</v>
      </c>
      <c r="G18" s="26">
        <f t="shared" si="2"/>
        <v>53</v>
      </c>
    </row>
    <row r="19" spans="1:7" ht="18.75" x14ac:dyDescent="0.3">
      <c r="A19" s="12" t="s">
        <v>17</v>
      </c>
      <c r="B19" s="25">
        <v>17316</v>
      </c>
      <c r="C19" s="26">
        <f t="shared" si="0"/>
        <v>2.9</v>
      </c>
      <c r="D19" s="25">
        <v>56077</v>
      </c>
      <c r="E19" s="26">
        <f t="shared" si="0"/>
        <v>8.1</v>
      </c>
      <c r="F19" s="27">
        <f t="shared" si="1"/>
        <v>38761</v>
      </c>
      <c r="G19" s="26">
        <f t="shared" si="2"/>
        <v>223.8</v>
      </c>
    </row>
    <row r="20" spans="1:7" ht="18.75" x14ac:dyDescent="0.3">
      <c r="A20" s="12"/>
      <c r="B20" s="25"/>
      <c r="C20" s="26"/>
      <c r="D20" s="27"/>
      <c r="E20" s="21"/>
      <c r="F20" s="27"/>
      <c r="G20" s="21"/>
    </row>
    <row r="21" spans="1:7" ht="18.75" x14ac:dyDescent="0.3">
      <c r="A21" s="20" t="s">
        <v>18</v>
      </c>
      <c r="B21" s="25"/>
      <c r="C21" s="26"/>
      <c r="D21" s="27"/>
      <c r="E21" s="21"/>
      <c r="F21" s="27"/>
      <c r="G21" s="21"/>
    </row>
    <row r="22" spans="1:7" ht="18.75" x14ac:dyDescent="0.3">
      <c r="A22" s="20" t="s">
        <v>19</v>
      </c>
      <c r="B22" s="22">
        <v>601723</v>
      </c>
      <c r="C22" s="23">
        <f>ROUND((B22/B$22*100),1)</f>
        <v>100</v>
      </c>
      <c r="D22" s="22">
        <v>689545</v>
      </c>
      <c r="E22" s="23">
        <f>ROUND((D22/D$22*100),1)</f>
        <v>100</v>
      </c>
      <c r="F22" s="24">
        <f>D22-B22</f>
        <v>87822</v>
      </c>
      <c r="G22" s="23">
        <f>ROUND((F22/B22*100),1)</f>
        <v>14.6</v>
      </c>
    </row>
    <row r="23" spans="1:7" ht="18.75" x14ac:dyDescent="0.3">
      <c r="A23" s="12" t="s">
        <v>20</v>
      </c>
      <c r="B23" s="25">
        <v>54749</v>
      </c>
      <c r="C23" s="26">
        <f t="shared" ref="C23:E32" si="3">ROUND((B23/B$22*100),1)</f>
        <v>9.1</v>
      </c>
      <c r="D23" s="25">
        <v>77652</v>
      </c>
      <c r="E23" s="26">
        <f t="shared" si="3"/>
        <v>11.3</v>
      </c>
      <c r="F23" s="27">
        <f t="shared" ref="F23:F32" si="4">D23-B23</f>
        <v>22903</v>
      </c>
      <c r="G23" s="26">
        <f t="shared" ref="G23:G32" si="5">ROUND((F23/B23*100),1)</f>
        <v>41.8</v>
      </c>
    </row>
    <row r="24" spans="1:7" ht="18.75" x14ac:dyDescent="0.3">
      <c r="A24" s="12" t="s">
        <v>21</v>
      </c>
      <c r="B24" s="25">
        <v>546974</v>
      </c>
      <c r="C24" s="26">
        <f t="shared" si="3"/>
        <v>90.9</v>
      </c>
      <c r="D24" s="25">
        <v>611893</v>
      </c>
      <c r="E24" s="26">
        <f t="shared" si="3"/>
        <v>88.7</v>
      </c>
      <c r="F24" s="27">
        <f t="shared" si="4"/>
        <v>64919</v>
      </c>
      <c r="G24" s="26">
        <f t="shared" si="5"/>
        <v>11.9</v>
      </c>
    </row>
    <row r="25" spans="1:7" ht="18.75" x14ac:dyDescent="0.3">
      <c r="A25" s="12" t="s">
        <v>22</v>
      </c>
      <c r="B25" s="25">
        <f>SUM(B26:B31)</f>
        <v>534324</v>
      </c>
      <c r="C25" s="26">
        <f t="shared" si="3"/>
        <v>88.8</v>
      </c>
      <c r="D25" s="25">
        <v>582408</v>
      </c>
      <c r="E25" s="26">
        <f t="shared" si="3"/>
        <v>84.5</v>
      </c>
      <c r="F25" s="27">
        <f t="shared" si="4"/>
        <v>48084</v>
      </c>
      <c r="G25" s="26">
        <f t="shared" si="5"/>
        <v>9</v>
      </c>
    </row>
    <row r="26" spans="1:7" ht="18.75" x14ac:dyDescent="0.3">
      <c r="A26" s="12" t="s">
        <v>23</v>
      </c>
      <c r="B26" s="25">
        <v>209464</v>
      </c>
      <c r="C26" s="26">
        <f t="shared" si="3"/>
        <v>34.799999999999997</v>
      </c>
      <c r="D26" s="25">
        <v>261771</v>
      </c>
      <c r="E26" s="26">
        <f t="shared" si="3"/>
        <v>38</v>
      </c>
      <c r="F26" s="27">
        <f t="shared" si="4"/>
        <v>52307</v>
      </c>
      <c r="G26" s="26">
        <f t="shared" si="5"/>
        <v>25</v>
      </c>
    </row>
    <row r="27" spans="1:7" ht="18.75" x14ac:dyDescent="0.3">
      <c r="A27" s="12" t="s">
        <v>24</v>
      </c>
      <c r="B27" s="25">
        <v>301053</v>
      </c>
      <c r="C27" s="26">
        <f t="shared" si="3"/>
        <v>50</v>
      </c>
      <c r="D27" s="25">
        <v>282066</v>
      </c>
      <c r="E27" s="26">
        <f t="shared" si="3"/>
        <v>40.9</v>
      </c>
      <c r="F27" s="27">
        <f t="shared" si="4"/>
        <v>-18987</v>
      </c>
      <c r="G27" s="26">
        <f t="shared" si="5"/>
        <v>-6.3</v>
      </c>
    </row>
    <row r="28" spans="1:7" ht="18.75" x14ac:dyDescent="0.3">
      <c r="A28" s="12" t="s">
        <v>25</v>
      </c>
      <c r="B28" s="25">
        <v>1322</v>
      </c>
      <c r="C28" s="26">
        <f t="shared" si="3"/>
        <v>0.2</v>
      </c>
      <c r="D28" s="25">
        <v>1277</v>
      </c>
      <c r="E28" s="26">
        <f t="shared" si="3"/>
        <v>0.2</v>
      </c>
      <c r="F28" s="27">
        <f t="shared" si="4"/>
        <v>-45</v>
      </c>
      <c r="G28" s="26">
        <f t="shared" si="5"/>
        <v>-3.4</v>
      </c>
    </row>
    <row r="29" spans="1:7" ht="18.75" x14ac:dyDescent="0.3">
      <c r="A29" s="12" t="s">
        <v>26</v>
      </c>
      <c r="B29" s="25">
        <v>20818</v>
      </c>
      <c r="C29" s="26">
        <f t="shared" si="3"/>
        <v>3.5</v>
      </c>
      <c r="D29" s="25">
        <v>33192</v>
      </c>
      <c r="E29" s="26">
        <f t="shared" si="3"/>
        <v>4.8</v>
      </c>
      <c r="F29" s="27">
        <f t="shared" si="4"/>
        <v>12374</v>
      </c>
      <c r="G29" s="26">
        <f t="shared" si="5"/>
        <v>59.4</v>
      </c>
    </row>
    <row r="30" spans="1:7" ht="18.75" x14ac:dyDescent="0.3">
      <c r="A30" s="12" t="s">
        <v>27</v>
      </c>
      <c r="B30" s="25">
        <v>216</v>
      </c>
      <c r="C30" s="26">
        <f t="shared" si="3"/>
        <v>0</v>
      </c>
      <c r="D30" s="25">
        <v>349</v>
      </c>
      <c r="E30" s="26">
        <f t="shared" si="3"/>
        <v>0.1</v>
      </c>
      <c r="F30" s="27">
        <f t="shared" si="4"/>
        <v>133</v>
      </c>
      <c r="G30" s="26">
        <f t="shared" si="5"/>
        <v>61.6</v>
      </c>
    </row>
    <row r="31" spans="1:7" ht="18.75" x14ac:dyDescent="0.3">
      <c r="A31" s="12" t="s">
        <v>28</v>
      </c>
      <c r="B31" s="25">
        <v>1451</v>
      </c>
      <c r="C31" s="26">
        <f t="shared" si="3"/>
        <v>0.2</v>
      </c>
      <c r="D31" s="25">
        <v>3753</v>
      </c>
      <c r="E31" s="26">
        <f t="shared" si="3"/>
        <v>0.5</v>
      </c>
      <c r="F31" s="27">
        <f t="shared" si="4"/>
        <v>2302</v>
      </c>
      <c r="G31" s="26">
        <f t="shared" si="5"/>
        <v>158.6</v>
      </c>
    </row>
    <row r="32" spans="1:7" ht="18.75" x14ac:dyDescent="0.3">
      <c r="A32" s="12" t="s">
        <v>29</v>
      </c>
      <c r="B32" s="25">
        <v>12650</v>
      </c>
      <c r="C32" s="26">
        <f t="shared" si="3"/>
        <v>2.1</v>
      </c>
      <c r="D32" s="25">
        <v>29485</v>
      </c>
      <c r="E32" s="26">
        <f t="shared" si="3"/>
        <v>4.3</v>
      </c>
      <c r="F32" s="27">
        <f t="shared" si="4"/>
        <v>16835</v>
      </c>
      <c r="G32" s="26">
        <f t="shared" si="5"/>
        <v>133.1</v>
      </c>
    </row>
    <row r="33" spans="1:7" ht="18.75" x14ac:dyDescent="0.3">
      <c r="A33" s="12"/>
      <c r="B33" s="25"/>
      <c r="C33" s="26"/>
      <c r="D33" s="28"/>
      <c r="E33" s="26"/>
      <c r="F33" s="28"/>
      <c r="G33" s="26"/>
    </row>
    <row r="34" spans="1:7" ht="18.75" x14ac:dyDescent="0.3">
      <c r="A34" s="12"/>
      <c r="B34" s="25"/>
      <c r="C34" s="26"/>
      <c r="D34" s="27"/>
      <c r="E34" s="21"/>
      <c r="F34" s="27"/>
      <c r="G34" s="21"/>
    </row>
    <row r="35" spans="1:7" ht="18.75" x14ac:dyDescent="0.3">
      <c r="A35" s="16" t="s">
        <v>30</v>
      </c>
      <c r="B35" s="25"/>
      <c r="C35" s="26"/>
      <c r="D35" s="27"/>
      <c r="E35" s="21"/>
      <c r="F35" s="27"/>
      <c r="G35" s="21"/>
    </row>
    <row r="36" spans="1:7" ht="18.75" x14ac:dyDescent="0.3">
      <c r="A36" s="16"/>
      <c r="B36" s="25"/>
      <c r="C36" s="26"/>
      <c r="D36" s="27"/>
      <c r="E36" s="21"/>
      <c r="F36" s="27"/>
      <c r="G36" s="21"/>
    </row>
    <row r="37" spans="1:7" ht="18.75" x14ac:dyDescent="0.3">
      <c r="A37" s="20" t="s">
        <v>7</v>
      </c>
      <c r="B37" s="25"/>
      <c r="C37" s="26"/>
      <c r="D37" s="27"/>
      <c r="E37" s="21"/>
      <c r="F37" s="27"/>
      <c r="G37" s="21"/>
    </row>
    <row r="38" spans="1:7" ht="18.75" x14ac:dyDescent="0.3">
      <c r="A38" s="20" t="s">
        <v>31</v>
      </c>
      <c r="B38" s="22">
        <v>500908</v>
      </c>
      <c r="C38" s="23">
        <v>100</v>
      </c>
      <c r="D38" s="22">
        <v>575161</v>
      </c>
      <c r="E38" s="23">
        <f>ROUND((D38/D$38*100),1)</f>
        <v>100</v>
      </c>
      <c r="F38" s="24">
        <f>D38-B38</f>
        <v>74253</v>
      </c>
      <c r="G38" s="23">
        <f>ROUND((F38/B38*100),1)</f>
        <v>14.8</v>
      </c>
    </row>
    <row r="39" spans="1:7" ht="18.75" x14ac:dyDescent="0.3">
      <c r="A39" s="12" t="s">
        <v>32</v>
      </c>
      <c r="B39" s="25">
        <v>488050</v>
      </c>
      <c r="C39" s="26">
        <v>97.4</v>
      </c>
      <c r="D39" s="25">
        <v>532702</v>
      </c>
      <c r="E39" s="26">
        <f t="shared" ref="E39:E46" si="6">ROUND((D39/D$38*100),1)</f>
        <v>92.6</v>
      </c>
      <c r="F39" s="27">
        <f t="shared" ref="F39:F46" si="7">D39-B39</f>
        <v>44652</v>
      </c>
      <c r="G39" s="26">
        <f t="shared" ref="G39:G46" si="8">ROUND((F39/B39*100),1)</f>
        <v>9.1</v>
      </c>
    </row>
    <row r="40" spans="1:7" ht="18.75" x14ac:dyDescent="0.3">
      <c r="A40" s="12" t="s">
        <v>33</v>
      </c>
      <c r="B40" s="25">
        <v>210292</v>
      </c>
      <c r="C40" s="26">
        <v>42</v>
      </c>
      <c r="D40" s="25">
        <v>244170</v>
      </c>
      <c r="E40" s="26">
        <f t="shared" si="6"/>
        <v>42.5</v>
      </c>
      <c r="F40" s="27">
        <f t="shared" si="7"/>
        <v>33878</v>
      </c>
      <c r="G40" s="26">
        <f t="shared" si="8"/>
        <v>16.100000000000001</v>
      </c>
    </row>
    <row r="41" spans="1:7" ht="18.75" x14ac:dyDescent="0.3">
      <c r="A41" s="12" t="s">
        <v>34</v>
      </c>
      <c r="B41" s="25">
        <v>238223</v>
      </c>
      <c r="C41" s="26">
        <v>47.6</v>
      </c>
      <c r="D41" s="25">
        <v>226137</v>
      </c>
      <c r="E41" s="26">
        <f t="shared" si="6"/>
        <v>39.299999999999997</v>
      </c>
      <c r="F41" s="27">
        <f t="shared" si="7"/>
        <v>-12086</v>
      </c>
      <c r="G41" s="26">
        <f t="shared" si="8"/>
        <v>-5.0999999999999996</v>
      </c>
    </row>
    <row r="42" spans="1:7" ht="18.75" x14ac:dyDescent="0.3">
      <c r="A42" s="12" t="s">
        <v>35</v>
      </c>
      <c r="B42" s="25">
        <v>1724</v>
      </c>
      <c r="C42" s="26">
        <v>0.3</v>
      </c>
      <c r="D42" s="25">
        <v>2554</v>
      </c>
      <c r="E42" s="26">
        <f t="shared" si="6"/>
        <v>0.4</v>
      </c>
      <c r="F42" s="27">
        <f t="shared" si="7"/>
        <v>830</v>
      </c>
      <c r="G42" s="26">
        <f t="shared" si="8"/>
        <v>48.1</v>
      </c>
    </row>
    <row r="43" spans="1:7" ht="18.75" x14ac:dyDescent="0.3">
      <c r="A43" s="12" t="s">
        <v>36</v>
      </c>
      <c r="B43" s="25">
        <v>19426</v>
      </c>
      <c r="C43" s="26">
        <v>3.9</v>
      </c>
      <c r="D43" s="25">
        <v>31093</v>
      </c>
      <c r="E43" s="26">
        <f t="shared" si="6"/>
        <v>5.4</v>
      </c>
      <c r="F43" s="27">
        <f t="shared" si="7"/>
        <v>11667</v>
      </c>
      <c r="G43" s="26">
        <f t="shared" si="8"/>
        <v>60.1</v>
      </c>
    </row>
    <row r="44" spans="1:7" ht="18.75" x14ac:dyDescent="0.3">
      <c r="A44" s="12" t="s">
        <v>15</v>
      </c>
      <c r="B44" s="25">
        <v>264</v>
      </c>
      <c r="C44" s="26">
        <v>0.1</v>
      </c>
      <c r="D44" s="25">
        <v>369</v>
      </c>
      <c r="E44" s="26">
        <f t="shared" si="6"/>
        <v>0.1</v>
      </c>
      <c r="F44" s="27">
        <f t="shared" si="7"/>
        <v>105</v>
      </c>
      <c r="G44" s="26">
        <f t="shared" si="8"/>
        <v>39.799999999999997</v>
      </c>
    </row>
    <row r="45" spans="1:7" ht="18.75" x14ac:dyDescent="0.3">
      <c r="A45" s="12" t="s">
        <v>37</v>
      </c>
      <c r="B45" s="25">
        <v>18121</v>
      </c>
      <c r="C45" s="26">
        <v>3.6</v>
      </c>
      <c r="D45" s="25">
        <v>28379</v>
      </c>
      <c r="E45" s="26">
        <f t="shared" si="6"/>
        <v>4.9000000000000004</v>
      </c>
      <c r="F45" s="27">
        <f t="shared" si="7"/>
        <v>10258</v>
      </c>
      <c r="G45" s="26">
        <f t="shared" si="8"/>
        <v>56.6</v>
      </c>
    </row>
    <row r="46" spans="1:7" ht="18.75" x14ac:dyDescent="0.3">
      <c r="A46" s="12" t="s">
        <v>38</v>
      </c>
      <c r="B46" s="25">
        <v>12858</v>
      </c>
      <c r="C46" s="26">
        <v>2.6</v>
      </c>
      <c r="D46" s="25">
        <v>42459</v>
      </c>
      <c r="E46" s="26">
        <f t="shared" si="6"/>
        <v>7.4</v>
      </c>
      <c r="F46" s="27">
        <f t="shared" si="7"/>
        <v>29601</v>
      </c>
      <c r="G46" s="26">
        <f t="shared" si="8"/>
        <v>230.2</v>
      </c>
    </row>
    <row r="47" spans="1:7" ht="18.75" x14ac:dyDescent="0.3">
      <c r="A47" s="12"/>
      <c r="B47" s="25"/>
      <c r="C47" s="26"/>
      <c r="D47" s="27"/>
      <c r="E47" s="21"/>
      <c r="F47" s="27"/>
      <c r="G47" s="21"/>
    </row>
    <row r="48" spans="1:7" ht="18.75" x14ac:dyDescent="0.3">
      <c r="A48" s="20" t="s">
        <v>18</v>
      </c>
      <c r="B48" s="25"/>
      <c r="C48" s="26"/>
      <c r="D48" s="27"/>
      <c r="E48" s="21"/>
      <c r="F48" s="27"/>
      <c r="G48" s="21"/>
    </row>
    <row r="49" spans="1:7" ht="18.75" x14ac:dyDescent="0.3">
      <c r="A49" s="20" t="s">
        <v>39</v>
      </c>
      <c r="B49" s="22">
        <v>500908</v>
      </c>
      <c r="C49" s="23">
        <v>100</v>
      </c>
      <c r="D49" s="22">
        <v>575161</v>
      </c>
      <c r="E49" s="23">
        <f>ROUND((D49/D$49*100),1)</f>
        <v>100</v>
      </c>
      <c r="F49" s="24">
        <f>D49-B49</f>
        <v>74253</v>
      </c>
      <c r="G49" s="23">
        <f>ROUND((F49/B49*100),1)</f>
        <v>14.8</v>
      </c>
    </row>
    <row r="50" spans="1:7" ht="18.75" x14ac:dyDescent="0.3">
      <c r="A50" s="12" t="s">
        <v>40</v>
      </c>
      <c r="B50" s="25">
        <v>42708</v>
      </c>
      <c r="C50" s="26">
        <v>8.5</v>
      </c>
      <c r="D50" s="25">
        <v>60375</v>
      </c>
      <c r="E50" s="26">
        <f t="shared" ref="E50:E59" si="9">ROUND((D50/D$49*100),1)</f>
        <v>10.5</v>
      </c>
      <c r="F50" s="27">
        <f t="shared" ref="F50:F59" si="10">D50-B50</f>
        <v>17667</v>
      </c>
      <c r="G50" s="26">
        <f t="shared" ref="G50:G59" si="11">ROUND((F50/B50*100),1)</f>
        <v>41.4</v>
      </c>
    </row>
    <row r="51" spans="1:7" ht="18.75" x14ac:dyDescent="0.3">
      <c r="A51" s="12" t="s">
        <v>41</v>
      </c>
      <c r="B51" s="25">
        <v>458200</v>
      </c>
      <c r="C51" s="26">
        <v>91.5</v>
      </c>
      <c r="D51" s="25">
        <v>514786</v>
      </c>
      <c r="E51" s="26">
        <f t="shared" si="9"/>
        <v>89.5</v>
      </c>
      <c r="F51" s="27">
        <f t="shared" si="10"/>
        <v>56586</v>
      </c>
      <c r="G51" s="26">
        <f t="shared" si="11"/>
        <v>12.3</v>
      </c>
    </row>
    <row r="52" spans="1:7" ht="18.75" x14ac:dyDescent="0.3">
      <c r="A52" s="12" t="s">
        <v>42</v>
      </c>
      <c r="B52" s="25">
        <v>448760</v>
      </c>
      <c r="C52" s="26">
        <v>89.6</v>
      </c>
      <c r="D52" s="25">
        <v>493346</v>
      </c>
      <c r="E52" s="26">
        <f t="shared" si="9"/>
        <v>85.8</v>
      </c>
      <c r="F52" s="27">
        <f t="shared" si="10"/>
        <v>44586</v>
      </c>
      <c r="G52" s="26">
        <f t="shared" si="11"/>
        <v>9.9</v>
      </c>
    </row>
    <row r="53" spans="1:7" ht="18.75" x14ac:dyDescent="0.3">
      <c r="A53" s="12" t="s">
        <v>43</v>
      </c>
      <c r="B53" s="25">
        <v>191933</v>
      </c>
      <c r="C53" s="26">
        <v>38.299999999999997</v>
      </c>
      <c r="D53" s="25">
        <v>234767</v>
      </c>
      <c r="E53" s="26">
        <f t="shared" si="9"/>
        <v>40.799999999999997</v>
      </c>
      <c r="F53" s="27">
        <f t="shared" si="10"/>
        <v>42834</v>
      </c>
      <c r="G53" s="26">
        <f t="shared" si="11"/>
        <v>22.3</v>
      </c>
    </row>
    <row r="54" spans="1:7" ht="18.75" x14ac:dyDescent="0.3">
      <c r="A54" s="12" t="s">
        <v>44</v>
      </c>
      <c r="B54" s="25">
        <v>235249</v>
      </c>
      <c r="C54" s="26">
        <v>47</v>
      </c>
      <c r="D54" s="25">
        <v>223540</v>
      </c>
      <c r="E54" s="26">
        <f t="shared" si="9"/>
        <v>38.9</v>
      </c>
      <c r="F54" s="27">
        <f t="shared" si="10"/>
        <v>-11709</v>
      </c>
      <c r="G54" s="26">
        <f t="shared" si="11"/>
        <v>-5</v>
      </c>
    </row>
    <row r="55" spans="1:7" ht="18.75" x14ac:dyDescent="0.3">
      <c r="A55" s="12" t="s">
        <v>45</v>
      </c>
      <c r="B55" s="25">
        <v>1143</v>
      </c>
      <c r="C55" s="26">
        <v>0.2</v>
      </c>
      <c r="D55" s="25">
        <v>1063</v>
      </c>
      <c r="E55" s="26">
        <f t="shared" si="9"/>
        <v>0.2</v>
      </c>
      <c r="F55" s="27">
        <f t="shared" si="10"/>
        <v>-80</v>
      </c>
      <c r="G55" s="26">
        <f t="shared" si="11"/>
        <v>-7</v>
      </c>
    </row>
    <row r="56" spans="1:7" ht="18.75" x14ac:dyDescent="0.3">
      <c r="A56" s="12" t="s">
        <v>26</v>
      </c>
      <c r="B56" s="25">
        <v>19221</v>
      </c>
      <c r="C56" s="26">
        <v>3.8</v>
      </c>
      <c r="D56" s="25">
        <v>30795</v>
      </c>
      <c r="E56" s="26">
        <f t="shared" si="9"/>
        <v>5.4</v>
      </c>
      <c r="F56" s="27">
        <f t="shared" si="10"/>
        <v>11574</v>
      </c>
      <c r="G56" s="26">
        <f t="shared" si="11"/>
        <v>60.2</v>
      </c>
    </row>
    <row r="57" spans="1:7" ht="18.75" x14ac:dyDescent="0.3">
      <c r="A57" s="12" t="s">
        <v>46</v>
      </c>
      <c r="B57" s="25">
        <v>195</v>
      </c>
      <c r="C57" s="26" t="s">
        <v>47</v>
      </c>
      <c r="D57" s="25">
        <v>305</v>
      </c>
      <c r="E57" s="26">
        <f t="shared" si="9"/>
        <v>0.1</v>
      </c>
      <c r="F57" s="27">
        <f t="shared" si="10"/>
        <v>110</v>
      </c>
      <c r="G57" s="26">
        <f t="shared" si="11"/>
        <v>56.4</v>
      </c>
    </row>
    <row r="58" spans="1:7" ht="18.75" x14ac:dyDescent="0.3">
      <c r="A58" s="12" t="s">
        <v>48</v>
      </c>
      <c r="B58" s="25">
        <v>1019</v>
      </c>
      <c r="C58" s="26">
        <v>0.2</v>
      </c>
      <c r="D58" s="25">
        <v>2876</v>
      </c>
      <c r="E58" s="26">
        <f t="shared" si="9"/>
        <v>0.5</v>
      </c>
      <c r="F58" s="27">
        <f t="shared" si="10"/>
        <v>1857</v>
      </c>
      <c r="G58" s="26">
        <f t="shared" si="11"/>
        <v>182.2</v>
      </c>
    </row>
    <row r="59" spans="1:7" ht="18.75" x14ac:dyDescent="0.3">
      <c r="A59" s="12" t="s">
        <v>49</v>
      </c>
      <c r="B59" s="25">
        <v>9440</v>
      </c>
      <c r="C59" s="26">
        <v>1.9</v>
      </c>
      <c r="D59" s="25">
        <v>21440</v>
      </c>
      <c r="E59" s="26">
        <f t="shared" si="9"/>
        <v>3.7</v>
      </c>
      <c r="F59" s="27">
        <f t="shared" si="10"/>
        <v>12000</v>
      </c>
      <c r="G59" s="26">
        <f t="shared" si="11"/>
        <v>127.1</v>
      </c>
    </row>
    <row r="60" spans="1:7" ht="18.75" x14ac:dyDescent="0.3">
      <c r="A60" s="29"/>
      <c r="B60" s="30"/>
      <c r="C60" s="31"/>
      <c r="D60" s="32"/>
      <c r="E60" s="33"/>
      <c r="F60" s="32"/>
      <c r="G60" s="34"/>
    </row>
    <row r="61" spans="1:7" ht="18.75" x14ac:dyDescent="0.3">
      <c r="A61" s="35"/>
      <c r="B61" s="36"/>
      <c r="C61" s="37"/>
      <c r="D61" s="36"/>
      <c r="E61" s="36"/>
      <c r="F61" s="36"/>
      <c r="G61" s="37"/>
    </row>
    <row r="62" spans="1:7" ht="18.75" x14ac:dyDescent="0.3">
      <c r="A62" s="35" t="s">
        <v>50</v>
      </c>
      <c r="B62" s="36"/>
      <c r="C62" s="37"/>
      <c r="D62" s="36"/>
      <c r="E62" s="36"/>
      <c r="F62" s="36"/>
      <c r="G62" s="37"/>
    </row>
    <row r="63" spans="1:7" ht="18.75" x14ac:dyDescent="0.3">
      <c r="A63" s="38" t="s">
        <v>51</v>
      </c>
      <c r="B63" s="38"/>
      <c r="C63" s="38"/>
      <c r="D63" s="38"/>
      <c r="E63" s="38"/>
      <c r="F63" s="38"/>
      <c r="G63" s="39"/>
    </row>
  </sheetData>
  <mergeCells count="12">
    <mergeCell ref="G4:G6"/>
    <mergeCell ref="A63:F63"/>
    <mergeCell ref="A1:G1"/>
    <mergeCell ref="A3:A6"/>
    <mergeCell ref="B3:C3"/>
    <mergeCell ref="D3:E3"/>
    <mergeCell ref="F3:G3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2" ma:contentTypeDescription="Create a new document." ma:contentTypeScope="" ma:versionID="724079bde864fa9789fc01cccdcae361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f346c15b8f315bd90ae5036465b8f422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7E5132-51F0-4114-A9A4-478FDB09B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0D8E1D-83E3-44A7-A717-3D5DBEA63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128E0A-6BDD-413A-8797-05E892E10C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2021-08-13T13:08:58Z</dcterms:created>
  <dcterms:modified xsi:type="dcterms:W3CDTF">2021-08-13T13:12:02Z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