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hillips\OneDrive - Government of The District of Columbia\For James\"/>
    </mc:Choice>
  </mc:AlternateContent>
  <xr:revisionPtr revIDLastSave="1" documentId="8_{EF09D48E-E50C-4FCD-BAD8-63A3CC826D52}" xr6:coauthVersionLast="45" xr6:coauthVersionMax="45" xr10:uidLastSave="{16ABF952-8680-4C99-816A-EA07F7EE22C8}"/>
  <bookViews>
    <workbookView xWindow="-26055" yWindow="-1185" windowWidth="25170" windowHeight="16215" xr2:uid="{8702860B-3A69-4009-BE98-A6FC9FC6B0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2" i="1" l="1"/>
  <c r="J52" i="1"/>
  <c r="I52" i="1"/>
  <c r="H52" i="1"/>
  <c r="D52" i="1"/>
  <c r="E52" i="1" s="1"/>
  <c r="C52" i="1"/>
  <c r="B52" i="1"/>
  <c r="K51" i="1"/>
  <c r="J51" i="1"/>
  <c r="E51" i="1"/>
  <c r="D51" i="1"/>
  <c r="K50" i="1"/>
  <c r="J50" i="1"/>
  <c r="E50" i="1"/>
  <c r="D50" i="1"/>
  <c r="K49" i="1"/>
  <c r="J49" i="1"/>
  <c r="E49" i="1"/>
  <c r="D49" i="1"/>
  <c r="K48" i="1"/>
  <c r="J48" i="1"/>
  <c r="E48" i="1"/>
  <c r="D48" i="1"/>
  <c r="K47" i="1"/>
  <c r="J47" i="1"/>
  <c r="E47" i="1"/>
  <c r="D47" i="1"/>
  <c r="K46" i="1"/>
  <c r="J46" i="1"/>
  <c r="E46" i="1"/>
  <c r="D46" i="1"/>
  <c r="K45" i="1"/>
  <c r="J45" i="1"/>
  <c r="E45" i="1"/>
  <c r="D45" i="1"/>
  <c r="K44" i="1"/>
  <c r="J44" i="1"/>
  <c r="E44" i="1"/>
  <c r="D44" i="1"/>
  <c r="K39" i="1"/>
  <c r="J39" i="1"/>
  <c r="I39" i="1"/>
  <c r="H39" i="1"/>
  <c r="D39" i="1"/>
  <c r="E39" i="1" s="1"/>
  <c r="C39" i="1"/>
  <c r="B39" i="1"/>
  <c r="K38" i="1"/>
  <c r="J38" i="1"/>
  <c r="E38" i="1"/>
  <c r="D38" i="1"/>
  <c r="K37" i="1"/>
  <c r="J37" i="1"/>
  <c r="E37" i="1"/>
  <c r="D37" i="1"/>
  <c r="K36" i="1"/>
  <c r="J36" i="1"/>
  <c r="E36" i="1"/>
  <c r="D36" i="1"/>
  <c r="K35" i="1"/>
  <c r="J35" i="1"/>
  <c r="E35" i="1"/>
  <c r="D35" i="1"/>
  <c r="K34" i="1"/>
  <c r="J34" i="1"/>
  <c r="E34" i="1"/>
  <c r="D34" i="1"/>
  <c r="K33" i="1"/>
  <c r="J33" i="1"/>
  <c r="E33" i="1"/>
  <c r="D33" i="1"/>
  <c r="K32" i="1"/>
  <c r="J32" i="1"/>
  <c r="E32" i="1"/>
  <c r="D32" i="1"/>
  <c r="K31" i="1"/>
  <c r="J31" i="1"/>
  <c r="E31" i="1"/>
  <c r="D31" i="1"/>
  <c r="K26" i="1"/>
  <c r="J26" i="1"/>
  <c r="I26" i="1"/>
  <c r="H26" i="1"/>
  <c r="D26" i="1"/>
  <c r="E26" i="1" s="1"/>
  <c r="C26" i="1"/>
  <c r="B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J13" i="1"/>
  <c r="K13" i="1" s="1"/>
  <c r="I13" i="1"/>
  <c r="H13" i="1"/>
  <c r="D13" i="1"/>
  <c r="E13" i="1" s="1"/>
  <c r="C13" i="1"/>
  <c r="B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K6" i="1"/>
  <c r="J6" i="1"/>
  <c r="E6" i="1"/>
  <c r="D6" i="1"/>
  <c r="K5" i="1"/>
  <c r="J5" i="1"/>
  <c r="E5" i="1"/>
  <c r="D5" i="1"/>
</calcChain>
</file>

<file path=xl/sharedStrings.xml><?xml version="1.0" encoding="utf-8"?>
<sst xmlns="http://schemas.openxmlformats.org/spreadsheetml/2006/main" count="66" uniqueCount="20">
  <si>
    <t>White Alone</t>
  </si>
  <si>
    <t>Black Alone</t>
  </si>
  <si>
    <t>Change 2010 to 2020</t>
  </si>
  <si>
    <t>Wards</t>
  </si>
  <si>
    <t>Number</t>
  </si>
  <si>
    <t>Percent</t>
  </si>
  <si>
    <t>Total</t>
  </si>
  <si>
    <t>Asian Alone</t>
  </si>
  <si>
    <t>Native Hawaiian &amp; Other Pacific Islander Alone</t>
  </si>
  <si>
    <t>Some Other Race Alone</t>
  </si>
  <si>
    <t xml:space="preserve"> Native Hawaiian &amp; Other Pacific Islander Alone</t>
  </si>
  <si>
    <t>Change</t>
  </si>
  <si>
    <t>Two or More Races</t>
  </si>
  <si>
    <t>Hispanic/Latino (of any race)</t>
  </si>
  <si>
    <t xml:space="preserve"> Two or More Races</t>
  </si>
  <si>
    <t>Hispanic/Latino</t>
  </si>
  <si>
    <t>Source:  U.S. Census Bureau, 2020 Census Redistricting Data (Public Law 94-171) Summary File</t>
  </si>
  <si>
    <t>American Indian &amp; Alaska Native Alone</t>
  </si>
  <si>
    <t>American Indian and Alaska Native Alone</t>
  </si>
  <si>
    <t>Table 11. District of Columbia Population and Change by Ward by Race and Hispanic/Latino Origin: 2010 &amp;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</si>
</sst>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1" fillId="0" borderId="1" xfId="0" applyNumberFormat="1" applyFont="1" applyBorder="1"/>
    <xf numFmtId="3" fontId="4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165" fontId="6" fillId="0" borderId="3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92876-4573-442B-BB9E-1CD5F3D0EAE0}">
  <dimension ref="A1:K54"/>
  <sheetViews>
    <sheetView tabSelected="1" workbookViewId="0">
      <selection sqref="A1:K1"/>
    </sheetView>
  </sheetViews>
  <sheetFormatPr defaultRowHeight="15" x14ac:dyDescent="0.25"/>
  <cols>
    <col min="1" max="1" width="6.5703125" style="16" customWidth="1"/>
    <col min="2" max="2" width="12.140625" style="16" customWidth="1"/>
    <col min="3" max="3" width="12.28515625" style="16" customWidth="1"/>
    <col min="4" max="4" width="12.42578125" style="16" customWidth="1"/>
    <col min="5" max="5" width="8.28515625" style="16" customWidth="1"/>
    <col min="6" max="6" width="0.85546875" style="16" customWidth="1"/>
    <col min="7" max="7" width="6.7109375" style="16" customWidth="1"/>
    <col min="8" max="8" width="12.5703125" style="16" customWidth="1"/>
    <col min="9" max="9" width="13.140625" style="16" customWidth="1"/>
    <col min="10" max="10" width="10.28515625" style="16" customWidth="1"/>
    <col min="11" max="11" width="9.5703125" style="29" customWidth="1"/>
  </cols>
  <sheetData>
    <row r="1" spans="1:11" x14ac:dyDescent="0.25">
      <c r="A1" s="51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53" t="s">
        <v>0</v>
      </c>
      <c r="B2" s="54"/>
      <c r="C2" s="54"/>
      <c r="D2" s="54"/>
      <c r="E2" s="55"/>
      <c r="F2" s="33"/>
      <c r="G2" s="56" t="s">
        <v>1</v>
      </c>
      <c r="H2" s="56"/>
      <c r="I2" s="56"/>
      <c r="J2" s="56"/>
      <c r="K2" s="56"/>
    </row>
    <row r="3" spans="1:11" x14ac:dyDescent="0.25">
      <c r="A3" s="34"/>
      <c r="B3" s="33" t="s">
        <v>0</v>
      </c>
      <c r="C3" s="33" t="s">
        <v>0</v>
      </c>
      <c r="D3" s="56" t="s">
        <v>2</v>
      </c>
      <c r="E3" s="56"/>
      <c r="F3" s="33"/>
      <c r="G3" s="33"/>
      <c r="H3" s="33" t="s">
        <v>1</v>
      </c>
      <c r="I3" s="33" t="s">
        <v>1</v>
      </c>
      <c r="J3" s="56" t="s">
        <v>2</v>
      </c>
      <c r="K3" s="56"/>
    </row>
    <row r="4" spans="1:11" x14ac:dyDescent="0.25">
      <c r="A4" s="1" t="s">
        <v>3</v>
      </c>
      <c r="B4" s="1">
        <v>2010</v>
      </c>
      <c r="C4" s="1">
        <v>2020</v>
      </c>
      <c r="D4" s="1" t="s">
        <v>4</v>
      </c>
      <c r="E4" s="1" t="s">
        <v>5</v>
      </c>
      <c r="F4" s="1"/>
      <c r="G4" s="1" t="s">
        <v>3</v>
      </c>
      <c r="H4" s="1">
        <v>2010</v>
      </c>
      <c r="I4" s="1">
        <v>2020</v>
      </c>
      <c r="J4" s="1" t="s">
        <v>4</v>
      </c>
      <c r="K4" s="2" t="s">
        <v>5</v>
      </c>
    </row>
    <row r="5" spans="1:11" x14ac:dyDescent="0.25">
      <c r="A5" s="3">
        <v>1</v>
      </c>
      <c r="B5" s="4">
        <v>35405</v>
      </c>
      <c r="C5" s="5">
        <v>42307</v>
      </c>
      <c r="D5" s="6">
        <f>(C5-B5)</f>
        <v>6902</v>
      </c>
      <c r="E5" s="7">
        <f>(D5/B5)*100</f>
        <v>19.494421691851432</v>
      </c>
      <c r="F5" s="7"/>
      <c r="G5" s="3">
        <v>1</v>
      </c>
      <c r="H5" s="4">
        <v>24709</v>
      </c>
      <c r="I5" s="8">
        <v>18741</v>
      </c>
      <c r="J5" s="9">
        <f>(I5-H5)</f>
        <v>-5968</v>
      </c>
      <c r="K5" s="10">
        <f>(J5/H5)*100</f>
        <v>-24.153142579626856</v>
      </c>
    </row>
    <row r="6" spans="1:11" x14ac:dyDescent="0.25">
      <c r="A6" s="3">
        <v>2</v>
      </c>
      <c r="B6" s="4">
        <v>57782</v>
      </c>
      <c r="C6" s="5">
        <v>54821</v>
      </c>
      <c r="D6" s="6">
        <f t="shared" ref="D6:D13" si="0">(C6-B6)</f>
        <v>-2961</v>
      </c>
      <c r="E6" s="7">
        <f t="shared" ref="E6:E52" si="1">(D6/B6)*100</f>
        <v>-5.1244332144958635</v>
      </c>
      <c r="F6" s="7"/>
      <c r="G6" s="3">
        <v>2</v>
      </c>
      <c r="H6" s="4">
        <v>6760</v>
      </c>
      <c r="I6" s="8">
        <v>6864</v>
      </c>
      <c r="J6" s="9">
        <f t="shared" ref="J6:J12" si="2">(I6-H6)</f>
        <v>104</v>
      </c>
      <c r="K6" s="10">
        <f t="shared" ref="K6:K52" si="3">(J6/H6)*100</f>
        <v>1.5384615384615385</v>
      </c>
    </row>
    <row r="7" spans="1:11" x14ac:dyDescent="0.25">
      <c r="A7" s="3">
        <v>3</v>
      </c>
      <c r="B7" s="4">
        <v>65906</v>
      </c>
      <c r="C7" s="5">
        <v>60841</v>
      </c>
      <c r="D7" s="6">
        <f t="shared" si="0"/>
        <v>-5065</v>
      </c>
      <c r="E7" s="7">
        <f t="shared" si="1"/>
        <v>-7.6851879950232158</v>
      </c>
      <c r="F7" s="7"/>
      <c r="G7" s="3">
        <v>3</v>
      </c>
      <c r="H7" s="4">
        <v>3945</v>
      </c>
      <c r="I7" s="8">
        <v>6102</v>
      </c>
      <c r="J7" s="9">
        <f t="shared" si="2"/>
        <v>2157</v>
      </c>
      <c r="K7" s="10">
        <f t="shared" si="3"/>
        <v>54.676806083650185</v>
      </c>
    </row>
    <row r="8" spans="1:11" x14ac:dyDescent="0.25">
      <c r="A8" s="3">
        <v>4</v>
      </c>
      <c r="B8" s="4">
        <v>18601</v>
      </c>
      <c r="C8" s="5">
        <v>24443</v>
      </c>
      <c r="D8" s="6">
        <f t="shared" si="0"/>
        <v>5842</v>
      </c>
      <c r="E8" s="7">
        <f t="shared" si="1"/>
        <v>31.406913606795335</v>
      </c>
      <c r="F8" s="7"/>
      <c r="G8" s="3">
        <v>4</v>
      </c>
      <c r="H8" s="4">
        <v>44459</v>
      </c>
      <c r="I8" s="8">
        <v>37315</v>
      </c>
      <c r="J8" s="9">
        <f t="shared" si="2"/>
        <v>-7144</v>
      </c>
      <c r="K8" s="10">
        <f t="shared" si="3"/>
        <v>-16.068737488472525</v>
      </c>
    </row>
    <row r="9" spans="1:11" x14ac:dyDescent="0.25">
      <c r="A9" s="3">
        <v>5</v>
      </c>
      <c r="B9" s="4">
        <v>12259</v>
      </c>
      <c r="C9" s="5">
        <v>22161</v>
      </c>
      <c r="D9" s="6">
        <f t="shared" si="0"/>
        <v>9902</v>
      </c>
      <c r="E9" s="7">
        <f t="shared" si="1"/>
        <v>80.773309405334857</v>
      </c>
      <c r="F9" s="7"/>
      <c r="G9" s="3">
        <v>5</v>
      </c>
      <c r="H9" s="4">
        <v>56489</v>
      </c>
      <c r="I9" s="8">
        <v>51242</v>
      </c>
      <c r="J9" s="9">
        <f t="shared" si="2"/>
        <v>-5247</v>
      </c>
      <c r="K9" s="10">
        <f t="shared" si="3"/>
        <v>-9.2885340508771623</v>
      </c>
    </row>
    <row r="10" spans="1:11" x14ac:dyDescent="0.25">
      <c r="A10" s="3">
        <v>6</v>
      </c>
      <c r="B10" s="4">
        <v>37402</v>
      </c>
      <c r="C10" s="5">
        <v>61706</v>
      </c>
      <c r="D10" s="6">
        <f t="shared" si="0"/>
        <v>24304</v>
      </c>
      <c r="E10" s="7">
        <f t="shared" si="1"/>
        <v>64.98048232714828</v>
      </c>
      <c r="F10" s="7"/>
      <c r="G10" s="3">
        <v>6</v>
      </c>
      <c r="H10" s="4">
        <v>31969</v>
      </c>
      <c r="I10" s="8">
        <v>28640</v>
      </c>
      <c r="J10" s="9">
        <f t="shared" si="2"/>
        <v>-3329</v>
      </c>
      <c r="K10" s="10">
        <f t="shared" si="3"/>
        <v>-10.413212799899902</v>
      </c>
    </row>
    <row r="11" spans="1:11" x14ac:dyDescent="0.25">
      <c r="A11" s="3">
        <v>7</v>
      </c>
      <c r="B11" s="4">
        <v>1435</v>
      </c>
      <c r="C11" s="5">
        <v>3042</v>
      </c>
      <c r="D11" s="6">
        <f t="shared" si="0"/>
        <v>1607</v>
      </c>
      <c r="E11" s="7">
        <f t="shared" si="1"/>
        <v>111.98606271777003</v>
      </c>
      <c r="F11" s="7"/>
      <c r="G11" s="3">
        <v>7</v>
      </c>
      <c r="H11" s="4">
        <v>67850</v>
      </c>
      <c r="I11" s="8">
        <v>67375</v>
      </c>
      <c r="J11" s="9">
        <f t="shared" si="2"/>
        <v>-475</v>
      </c>
      <c r="K11" s="10">
        <f t="shared" si="3"/>
        <v>-0.70007369196757552</v>
      </c>
    </row>
    <row r="12" spans="1:11" x14ac:dyDescent="0.25">
      <c r="A12" s="3">
        <v>8</v>
      </c>
      <c r="B12" s="4">
        <v>2681</v>
      </c>
      <c r="C12" s="5">
        <v>3873</v>
      </c>
      <c r="D12" s="6">
        <f t="shared" si="0"/>
        <v>1192</v>
      </c>
      <c r="E12" s="7">
        <f t="shared" si="1"/>
        <v>44.461022006713911</v>
      </c>
      <c r="F12" s="7"/>
      <c r="G12" s="3">
        <v>8</v>
      </c>
      <c r="H12" s="4">
        <v>68944</v>
      </c>
      <c r="I12" s="8">
        <v>69531</v>
      </c>
      <c r="J12" s="9">
        <f t="shared" si="2"/>
        <v>587</v>
      </c>
      <c r="K12" s="10">
        <f t="shared" si="3"/>
        <v>0.85141564168020423</v>
      </c>
    </row>
    <row r="13" spans="1:11" x14ac:dyDescent="0.25">
      <c r="A13" s="1" t="s">
        <v>6</v>
      </c>
      <c r="B13" s="11">
        <f>SUM(B5:B12)</f>
        <v>231471</v>
      </c>
      <c r="C13" s="11">
        <f>SUM(C5:C12)</f>
        <v>273194</v>
      </c>
      <c r="D13" s="11">
        <f t="shared" si="0"/>
        <v>41723</v>
      </c>
      <c r="E13" s="7">
        <f t="shared" si="1"/>
        <v>18.025152178890661</v>
      </c>
      <c r="F13" s="7"/>
      <c r="G13" s="1" t="s">
        <v>6</v>
      </c>
      <c r="H13" s="11">
        <f>SUM(H5:H12)</f>
        <v>305125</v>
      </c>
      <c r="I13" s="11">
        <f>SUM(I5:I12)</f>
        <v>285810</v>
      </c>
      <c r="J13" s="12">
        <f>SUM(J5:J12)</f>
        <v>-19315</v>
      </c>
      <c r="K13" s="10">
        <f t="shared" si="3"/>
        <v>-6.3301925440393285</v>
      </c>
    </row>
    <row r="14" spans="1:11" ht="7.5" customHeight="1" x14ac:dyDescent="0.2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5" spans="1:11" ht="15.75" x14ac:dyDescent="0.25">
      <c r="A15" s="60" t="s">
        <v>17</v>
      </c>
      <c r="B15" s="60"/>
      <c r="C15" s="60"/>
      <c r="D15" s="60"/>
      <c r="E15" s="60"/>
      <c r="F15" s="13"/>
      <c r="G15" s="60" t="s">
        <v>7</v>
      </c>
      <c r="H15" s="60"/>
      <c r="I15" s="60"/>
      <c r="J15" s="60"/>
      <c r="K15" s="60"/>
    </row>
    <row r="16" spans="1:11" ht="51.75" x14ac:dyDescent="0.25">
      <c r="A16" s="30"/>
      <c r="B16" s="31" t="s">
        <v>18</v>
      </c>
      <c r="C16" s="31" t="s">
        <v>17</v>
      </c>
      <c r="D16" s="61" t="s">
        <v>2</v>
      </c>
      <c r="E16" s="61"/>
      <c r="F16" s="32"/>
      <c r="G16" s="30"/>
      <c r="H16" s="30" t="s">
        <v>7</v>
      </c>
      <c r="I16" s="30" t="s">
        <v>7</v>
      </c>
      <c r="J16" s="50" t="s">
        <v>2</v>
      </c>
      <c r="K16" s="50"/>
    </row>
    <row r="17" spans="1:11" x14ac:dyDescent="0.25">
      <c r="A17" s="14" t="s">
        <v>3</v>
      </c>
      <c r="B17" s="16">
        <v>2010</v>
      </c>
      <c r="C17" s="16">
        <v>2020</v>
      </c>
      <c r="D17" s="14" t="s">
        <v>4</v>
      </c>
      <c r="E17" s="14" t="s">
        <v>5</v>
      </c>
      <c r="F17" s="17"/>
      <c r="G17" s="14" t="s">
        <v>3</v>
      </c>
      <c r="H17" s="14">
        <v>2010</v>
      </c>
      <c r="I17" s="14">
        <v>2020</v>
      </c>
      <c r="J17" s="18" t="s">
        <v>4</v>
      </c>
      <c r="K17" s="19" t="s">
        <v>5</v>
      </c>
    </row>
    <row r="18" spans="1:11" x14ac:dyDescent="0.25">
      <c r="A18" s="3">
        <v>1</v>
      </c>
      <c r="B18" s="20">
        <v>386</v>
      </c>
      <c r="C18" s="8">
        <v>696</v>
      </c>
      <c r="D18" s="21">
        <f>(C18-B18)</f>
        <v>310</v>
      </c>
      <c r="E18" s="7">
        <f t="shared" si="1"/>
        <v>80.310880829015545</v>
      </c>
      <c r="F18" s="7"/>
      <c r="G18" s="3">
        <v>1</v>
      </c>
      <c r="H18" s="4">
        <v>3045</v>
      </c>
      <c r="I18" s="8">
        <v>5273</v>
      </c>
      <c r="J18" s="9">
        <f>(I18-H18)</f>
        <v>2228</v>
      </c>
      <c r="K18" s="10">
        <f t="shared" si="3"/>
        <v>73.16912972085386</v>
      </c>
    </row>
    <row r="19" spans="1:11" x14ac:dyDescent="0.25">
      <c r="A19" s="3">
        <v>2</v>
      </c>
      <c r="B19" s="20">
        <v>196</v>
      </c>
      <c r="C19" s="8">
        <v>279</v>
      </c>
      <c r="D19" s="21">
        <f t="shared" ref="D19:D26" si="4">(C19-B19)</f>
        <v>83</v>
      </c>
      <c r="E19" s="7">
        <f t="shared" si="1"/>
        <v>42.346938775510203</v>
      </c>
      <c r="F19" s="7"/>
      <c r="G19" s="3">
        <v>2</v>
      </c>
      <c r="H19" s="4">
        <v>6836</v>
      </c>
      <c r="I19" s="8">
        <v>9388</v>
      </c>
      <c r="J19" s="9">
        <f t="shared" ref="J19:J26" si="5">(I19-H19)</f>
        <v>2552</v>
      </c>
      <c r="K19" s="10">
        <f t="shared" si="3"/>
        <v>37.331772966647165</v>
      </c>
    </row>
    <row r="20" spans="1:11" x14ac:dyDescent="0.25">
      <c r="A20" s="3">
        <v>3</v>
      </c>
      <c r="B20" s="20">
        <v>177</v>
      </c>
      <c r="C20" s="8">
        <v>191</v>
      </c>
      <c r="D20" s="21">
        <f t="shared" si="4"/>
        <v>14</v>
      </c>
      <c r="E20" s="7">
        <f t="shared" si="1"/>
        <v>7.9096045197740121</v>
      </c>
      <c r="F20" s="7"/>
      <c r="G20" s="3">
        <v>3</v>
      </c>
      <c r="H20" s="4">
        <v>5257</v>
      </c>
      <c r="I20" s="8">
        <v>7087</v>
      </c>
      <c r="J20" s="9">
        <f t="shared" si="5"/>
        <v>1830</v>
      </c>
      <c r="K20" s="10">
        <f t="shared" si="3"/>
        <v>34.810728552406317</v>
      </c>
    </row>
    <row r="21" spans="1:11" x14ac:dyDescent="0.25">
      <c r="A21" s="3">
        <v>4</v>
      </c>
      <c r="B21" s="20">
        <v>334</v>
      </c>
      <c r="C21" s="8">
        <v>630</v>
      </c>
      <c r="D21" s="21">
        <f t="shared" si="4"/>
        <v>296</v>
      </c>
      <c r="E21" s="7">
        <f t="shared" si="1"/>
        <v>88.622754491017957</v>
      </c>
      <c r="F21" s="7"/>
      <c r="G21" s="3">
        <v>4</v>
      </c>
      <c r="H21" s="4">
        <v>1218</v>
      </c>
      <c r="I21" s="8">
        <v>2231</v>
      </c>
      <c r="J21" s="9">
        <f t="shared" si="5"/>
        <v>1013</v>
      </c>
      <c r="K21" s="10">
        <f t="shared" si="3"/>
        <v>83.16912972085386</v>
      </c>
    </row>
    <row r="22" spans="1:11" x14ac:dyDescent="0.25">
      <c r="A22" s="3">
        <v>5</v>
      </c>
      <c r="B22" s="20">
        <v>285</v>
      </c>
      <c r="C22" s="8">
        <v>494</v>
      </c>
      <c r="D22" s="21">
        <f t="shared" si="4"/>
        <v>209</v>
      </c>
      <c r="E22" s="7">
        <f t="shared" si="1"/>
        <v>73.333333333333329</v>
      </c>
      <c r="F22" s="7"/>
      <c r="G22" s="3">
        <v>5</v>
      </c>
      <c r="H22" s="4">
        <v>1037</v>
      </c>
      <c r="I22" s="8">
        <v>2721</v>
      </c>
      <c r="J22" s="9">
        <f t="shared" si="5"/>
        <v>1684</v>
      </c>
      <c r="K22" s="10">
        <f t="shared" si="3"/>
        <v>162.39151398264224</v>
      </c>
    </row>
    <row r="23" spans="1:11" x14ac:dyDescent="0.25">
      <c r="A23" s="3">
        <v>6</v>
      </c>
      <c r="B23" s="20">
        <v>306</v>
      </c>
      <c r="C23" s="8">
        <v>312</v>
      </c>
      <c r="D23" s="21">
        <f t="shared" si="4"/>
        <v>6</v>
      </c>
      <c r="E23" s="7">
        <f t="shared" si="1"/>
        <v>1.9607843137254901</v>
      </c>
      <c r="F23" s="7"/>
      <c r="G23" s="3">
        <v>6</v>
      </c>
      <c r="H23" s="4">
        <v>3246</v>
      </c>
      <c r="I23" s="8">
        <v>6100</v>
      </c>
      <c r="J23" s="9">
        <f t="shared" si="5"/>
        <v>2854</v>
      </c>
      <c r="K23" s="10">
        <f t="shared" si="3"/>
        <v>87.923598274799758</v>
      </c>
    </row>
    <row r="24" spans="1:11" x14ac:dyDescent="0.25">
      <c r="A24" s="3">
        <v>7</v>
      </c>
      <c r="B24" s="20">
        <v>234</v>
      </c>
      <c r="C24" s="8">
        <v>311</v>
      </c>
      <c r="D24" s="21">
        <f t="shared" si="4"/>
        <v>77</v>
      </c>
      <c r="E24" s="7">
        <f t="shared" si="1"/>
        <v>32.905982905982903</v>
      </c>
      <c r="F24" s="7"/>
      <c r="G24" s="3">
        <v>7</v>
      </c>
      <c r="H24" s="22">
        <v>146</v>
      </c>
      <c r="I24" s="8">
        <v>345</v>
      </c>
      <c r="J24" s="9">
        <f t="shared" si="5"/>
        <v>199</v>
      </c>
      <c r="K24" s="10">
        <f t="shared" si="3"/>
        <v>136.30136986301369</v>
      </c>
    </row>
    <row r="25" spans="1:11" x14ac:dyDescent="0.25">
      <c r="A25" s="3">
        <v>8</v>
      </c>
      <c r="B25" s="20">
        <v>161</v>
      </c>
      <c r="C25" s="8">
        <v>280</v>
      </c>
      <c r="D25" s="21">
        <f t="shared" si="4"/>
        <v>119</v>
      </c>
      <c r="E25" s="7">
        <f t="shared" si="1"/>
        <v>73.91304347826086</v>
      </c>
      <c r="F25" s="7"/>
      <c r="G25" s="3">
        <v>8</v>
      </c>
      <c r="H25" s="22">
        <v>271</v>
      </c>
      <c r="I25" s="8">
        <v>400</v>
      </c>
      <c r="J25" s="9">
        <f t="shared" si="5"/>
        <v>129</v>
      </c>
      <c r="K25" s="10">
        <f t="shared" si="3"/>
        <v>47.601476014760145</v>
      </c>
    </row>
    <row r="26" spans="1:11" x14ac:dyDescent="0.25">
      <c r="A26" s="1" t="s">
        <v>6</v>
      </c>
      <c r="B26" s="12">
        <f>SUM(B18:B25)</f>
        <v>2079</v>
      </c>
      <c r="C26" s="11">
        <f>SUM(C18:C25)</f>
        <v>3193</v>
      </c>
      <c r="D26" s="23">
        <f t="shared" si="4"/>
        <v>1114</v>
      </c>
      <c r="E26" s="7">
        <f t="shared" si="1"/>
        <v>53.58345358345359</v>
      </c>
      <c r="F26" s="7"/>
      <c r="G26" s="1" t="s">
        <v>6</v>
      </c>
      <c r="H26" s="11">
        <f>SUM(H18:H25)</f>
        <v>21056</v>
      </c>
      <c r="I26" s="11">
        <f>SUM(I18:I25)</f>
        <v>33545</v>
      </c>
      <c r="J26" s="12">
        <f t="shared" si="5"/>
        <v>12489</v>
      </c>
      <c r="K26" s="10">
        <f t="shared" si="3"/>
        <v>59.313259878419458</v>
      </c>
    </row>
    <row r="27" spans="1:11" ht="8.25" customHeight="1" x14ac:dyDescent="0.2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9"/>
    </row>
    <row r="28" spans="1:11" x14ac:dyDescent="0.25">
      <c r="A28" s="50" t="s">
        <v>8</v>
      </c>
      <c r="B28" s="50"/>
      <c r="C28" s="50"/>
      <c r="D28" s="50"/>
      <c r="E28" s="50"/>
      <c r="F28" s="35"/>
      <c r="G28" s="50" t="s">
        <v>9</v>
      </c>
      <c r="H28" s="50"/>
      <c r="I28" s="50"/>
      <c r="J28" s="50"/>
      <c r="K28" s="50"/>
    </row>
    <row r="29" spans="1:11" s="24" customFormat="1" ht="57" customHeight="1" x14ac:dyDescent="0.25">
      <c r="A29" s="31"/>
      <c r="B29" s="36" t="s">
        <v>10</v>
      </c>
      <c r="C29" s="36" t="s">
        <v>10</v>
      </c>
      <c r="D29" s="41" t="s">
        <v>2</v>
      </c>
      <c r="E29" s="42"/>
      <c r="F29" s="37"/>
      <c r="G29" s="31"/>
      <c r="H29" s="31" t="s">
        <v>9</v>
      </c>
      <c r="I29" s="31" t="s">
        <v>9</v>
      </c>
      <c r="J29" s="43" t="s">
        <v>2</v>
      </c>
      <c r="K29" s="42"/>
    </row>
    <row r="30" spans="1:11" x14ac:dyDescent="0.25">
      <c r="A30" s="1" t="s">
        <v>3</v>
      </c>
      <c r="B30" s="25">
        <v>2010</v>
      </c>
      <c r="C30" s="1">
        <v>2020</v>
      </c>
      <c r="D30" s="26" t="s">
        <v>4</v>
      </c>
      <c r="E30" s="15" t="s">
        <v>5</v>
      </c>
      <c r="F30" s="15"/>
      <c r="G30" s="1" t="s">
        <v>3</v>
      </c>
      <c r="H30" s="1">
        <v>2010</v>
      </c>
      <c r="I30" s="1">
        <v>2020</v>
      </c>
      <c r="J30" s="25" t="s">
        <v>11</v>
      </c>
      <c r="K30" s="27" t="s">
        <v>5</v>
      </c>
    </row>
    <row r="31" spans="1:11" x14ac:dyDescent="0.25">
      <c r="A31" s="3">
        <v>1</v>
      </c>
      <c r="B31" s="20">
        <v>46</v>
      </c>
      <c r="C31" s="8">
        <v>88</v>
      </c>
      <c r="D31" s="21">
        <f>(C31-B31)</f>
        <v>42</v>
      </c>
      <c r="E31" s="7">
        <f t="shared" si="1"/>
        <v>91.304347826086953</v>
      </c>
      <c r="F31" s="7"/>
      <c r="G31" s="3">
        <v>1</v>
      </c>
      <c r="H31" s="4">
        <v>7852</v>
      </c>
      <c r="I31" s="8">
        <v>8979</v>
      </c>
      <c r="J31" s="9">
        <f>(I31-H31)</f>
        <v>1127</v>
      </c>
      <c r="K31" s="10">
        <f t="shared" si="3"/>
        <v>14.353031074885381</v>
      </c>
    </row>
    <row r="32" spans="1:11" x14ac:dyDescent="0.25">
      <c r="A32" s="3">
        <v>2</v>
      </c>
      <c r="B32" s="20">
        <v>61</v>
      </c>
      <c r="C32" s="8">
        <v>61</v>
      </c>
      <c r="D32" s="21">
        <f t="shared" ref="D32:D39" si="6">(C32-B32)</f>
        <v>0</v>
      </c>
      <c r="E32" s="7">
        <f t="shared" si="1"/>
        <v>0</v>
      </c>
      <c r="F32" s="7"/>
      <c r="G32" s="3">
        <v>2</v>
      </c>
      <c r="H32" s="4">
        <v>2647</v>
      </c>
      <c r="I32" s="8">
        <v>3113</v>
      </c>
      <c r="J32" s="9">
        <f t="shared" ref="J32:J39" si="7">(I32-H32)</f>
        <v>466</v>
      </c>
      <c r="K32" s="10">
        <f t="shared" si="3"/>
        <v>17.604835663014732</v>
      </c>
    </row>
    <row r="33" spans="1:11" x14ac:dyDescent="0.25">
      <c r="A33" s="3">
        <v>3</v>
      </c>
      <c r="B33" s="20">
        <v>28</v>
      </c>
      <c r="C33" s="8">
        <v>32</v>
      </c>
      <c r="D33" s="21">
        <f t="shared" si="6"/>
        <v>4</v>
      </c>
      <c r="E33" s="7">
        <f t="shared" si="1"/>
        <v>14.285714285714285</v>
      </c>
      <c r="F33" s="7"/>
      <c r="G33" s="3">
        <v>3</v>
      </c>
      <c r="H33" s="4">
        <v>1209</v>
      </c>
      <c r="I33" s="8">
        <v>2142</v>
      </c>
      <c r="J33" s="9">
        <f t="shared" si="7"/>
        <v>933</v>
      </c>
      <c r="K33" s="10">
        <f t="shared" si="3"/>
        <v>77.1712158808933</v>
      </c>
    </row>
    <row r="34" spans="1:11" x14ac:dyDescent="0.25">
      <c r="A34" s="3">
        <v>4</v>
      </c>
      <c r="B34" s="20">
        <v>59</v>
      </c>
      <c r="C34" s="8">
        <v>33</v>
      </c>
      <c r="D34" s="21">
        <f t="shared" si="6"/>
        <v>-26</v>
      </c>
      <c r="E34" s="7">
        <f t="shared" si="1"/>
        <v>-44.067796610169488</v>
      </c>
      <c r="F34" s="7"/>
      <c r="G34" s="3">
        <v>4</v>
      </c>
      <c r="H34" s="4">
        <v>8145</v>
      </c>
      <c r="I34" s="8">
        <v>11448</v>
      </c>
      <c r="J34" s="9">
        <f t="shared" si="7"/>
        <v>3303</v>
      </c>
      <c r="K34" s="10">
        <f t="shared" si="3"/>
        <v>40.552486187845304</v>
      </c>
    </row>
    <row r="35" spans="1:11" x14ac:dyDescent="0.25">
      <c r="A35" s="3">
        <v>5</v>
      </c>
      <c r="B35" s="20">
        <v>32</v>
      </c>
      <c r="C35" s="8">
        <v>86</v>
      </c>
      <c r="D35" s="21">
        <f t="shared" si="6"/>
        <v>54</v>
      </c>
      <c r="E35" s="7">
        <f t="shared" si="1"/>
        <v>168.75</v>
      </c>
      <c r="F35" s="7"/>
      <c r="G35" s="3">
        <v>5</v>
      </c>
      <c r="H35" s="4">
        <v>2196</v>
      </c>
      <c r="I35" s="8">
        <v>5959</v>
      </c>
      <c r="J35" s="9">
        <f t="shared" si="7"/>
        <v>3763</v>
      </c>
      <c r="K35" s="10">
        <f t="shared" si="3"/>
        <v>171.3570127504554</v>
      </c>
    </row>
    <row r="36" spans="1:11" x14ac:dyDescent="0.25">
      <c r="A36" s="3">
        <v>6</v>
      </c>
      <c r="B36" s="20">
        <v>42</v>
      </c>
      <c r="C36" s="8">
        <v>73</v>
      </c>
      <c r="D36" s="21">
        <f t="shared" si="6"/>
        <v>31</v>
      </c>
      <c r="E36" s="7">
        <f t="shared" si="1"/>
        <v>73.80952380952381</v>
      </c>
      <c r="F36" s="7"/>
      <c r="G36" s="3">
        <v>6</v>
      </c>
      <c r="H36" s="4">
        <v>1129</v>
      </c>
      <c r="I36" s="8">
        <v>2422</v>
      </c>
      <c r="J36" s="9">
        <f t="shared" si="7"/>
        <v>1293</v>
      </c>
      <c r="K36" s="10">
        <f t="shared" si="3"/>
        <v>114.52612931798052</v>
      </c>
    </row>
    <row r="37" spans="1:11" x14ac:dyDescent="0.25">
      <c r="A37" s="3">
        <v>7</v>
      </c>
      <c r="B37" s="20">
        <v>14</v>
      </c>
      <c r="C37" s="8">
        <v>34</v>
      </c>
      <c r="D37" s="21">
        <f t="shared" si="6"/>
        <v>20</v>
      </c>
      <c r="E37" s="7">
        <f t="shared" si="1"/>
        <v>142.85714285714286</v>
      </c>
      <c r="F37" s="7"/>
      <c r="G37" s="3">
        <v>7</v>
      </c>
      <c r="H37" s="22">
        <v>840</v>
      </c>
      <c r="I37" s="8">
        <v>2104</v>
      </c>
      <c r="J37" s="9">
        <f t="shared" si="7"/>
        <v>1264</v>
      </c>
      <c r="K37" s="10">
        <f t="shared" si="3"/>
        <v>150.47619047619048</v>
      </c>
    </row>
    <row r="38" spans="1:11" x14ac:dyDescent="0.25">
      <c r="A38" s="3">
        <v>8</v>
      </c>
      <c r="B38" s="20">
        <v>20</v>
      </c>
      <c r="C38" s="8">
        <v>25</v>
      </c>
      <c r="D38" s="21">
        <f t="shared" si="6"/>
        <v>5</v>
      </c>
      <c r="E38" s="7">
        <f t="shared" si="1"/>
        <v>25</v>
      </c>
      <c r="F38" s="7"/>
      <c r="G38" s="3">
        <v>8</v>
      </c>
      <c r="H38" s="22">
        <v>356</v>
      </c>
      <c r="I38" s="8">
        <v>1127</v>
      </c>
      <c r="J38" s="9">
        <f t="shared" si="7"/>
        <v>771</v>
      </c>
      <c r="K38" s="10">
        <f t="shared" si="3"/>
        <v>216.57303370786516</v>
      </c>
    </row>
    <row r="39" spans="1:11" x14ac:dyDescent="0.25">
      <c r="A39" s="1" t="s">
        <v>6</v>
      </c>
      <c r="B39" s="12">
        <f>SUM(B31:B38)</f>
        <v>302</v>
      </c>
      <c r="C39" s="11">
        <f>SUM(C31:C38)</f>
        <v>432</v>
      </c>
      <c r="D39" s="23">
        <f t="shared" si="6"/>
        <v>130</v>
      </c>
      <c r="E39" s="7">
        <f t="shared" si="1"/>
        <v>43.046357615894038</v>
      </c>
      <c r="F39" s="7"/>
      <c r="G39" s="1" t="s">
        <v>6</v>
      </c>
      <c r="H39" s="11">
        <f>SUM(H31:H38)</f>
        <v>24374</v>
      </c>
      <c r="I39" s="11">
        <f>SUM(I31:I38)</f>
        <v>37294</v>
      </c>
      <c r="J39" s="12">
        <f t="shared" si="7"/>
        <v>12920</v>
      </c>
      <c r="K39" s="10">
        <f t="shared" si="3"/>
        <v>53.007302863707231</v>
      </c>
    </row>
    <row r="40" spans="1:11" ht="9" customHeight="1" x14ac:dyDescent="0.2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6"/>
    </row>
    <row r="41" spans="1:11" x14ac:dyDescent="0.25">
      <c r="A41" s="47" t="s">
        <v>12</v>
      </c>
      <c r="B41" s="48"/>
      <c r="C41" s="48"/>
      <c r="D41" s="48"/>
      <c r="E41" s="49"/>
      <c r="F41" s="38"/>
      <c r="G41" s="50" t="s">
        <v>13</v>
      </c>
      <c r="H41" s="50"/>
      <c r="I41" s="50"/>
      <c r="J41" s="50"/>
      <c r="K41" s="50"/>
    </row>
    <row r="42" spans="1:11" ht="26.25" x14ac:dyDescent="0.25">
      <c r="A42" s="30"/>
      <c r="B42" s="31" t="s">
        <v>14</v>
      </c>
      <c r="C42" s="31" t="s">
        <v>12</v>
      </c>
      <c r="D42" s="47" t="s">
        <v>2</v>
      </c>
      <c r="E42" s="49"/>
      <c r="F42" s="38"/>
      <c r="G42" s="30"/>
      <c r="H42" s="30" t="s">
        <v>15</v>
      </c>
      <c r="I42" s="30" t="s">
        <v>15</v>
      </c>
      <c r="J42" s="50" t="s">
        <v>2</v>
      </c>
      <c r="K42" s="50"/>
    </row>
    <row r="43" spans="1:11" x14ac:dyDescent="0.25">
      <c r="A43" s="1" t="s">
        <v>3</v>
      </c>
      <c r="B43" s="25">
        <v>2010</v>
      </c>
      <c r="C43" s="1">
        <v>2020</v>
      </c>
      <c r="D43" s="26" t="s">
        <v>4</v>
      </c>
      <c r="E43" s="15" t="s">
        <v>5</v>
      </c>
      <c r="F43" s="15"/>
      <c r="G43" s="1" t="s">
        <v>3</v>
      </c>
      <c r="H43" s="1">
        <v>2010</v>
      </c>
      <c r="I43" s="1">
        <v>2020</v>
      </c>
      <c r="J43" s="25" t="s">
        <v>11</v>
      </c>
      <c r="K43" s="27" t="s">
        <v>5</v>
      </c>
    </row>
    <row r="44" spans="1:11" x14ac:dyDescent="0.25">
      <c r="A44" s="3">
        <v>1</v>
      </c>
      <c r="B44" s="28">
        <v>3019</v>
      </c>
      <c r="C44" s="8">
        <v>9201</v>
      </c>
      <c r="D44" s="21">
        <f>(C44-B44)</f>
        <v>6182</v>
      </c>
      <c r="E44" s="7">
        <f t="shared" si="1"/>
        <v>204.76979132162967</v>
      </c>
      <c r="F44" s="7"/>
      <c r="G44" s="3">
        <v>1</v>
      </c>
      <c r="H44" s="4">
        <v>15709</v>
      </c>
      <c r="I44" s="8">
        <v>17269</v>
      </c>
      <c r="J44" s="9">
        <f>(I44-H44)</f>
        <v>1560</v>
      </c>
      <c r="K44" s="10">
        <f t="shared" si="3"/>
        <v>9.9306130243809285</v>
      </c>
    </row>
    <row r="45" spans="1:11" x14ac:dyDescent="0.25">
      <c r="A45" s="3">
        <v>2</v>
      </c>
      <c r="B45" s="28">
        <v>2363</v>
      </c>
      <c r="C45" s="8">
        <v>7378</v>
      </c>
      <c r="D45" s="21">
        <f t="shared" ref="D45:D52" si="8">(C45-B45)</f>
        <v>5015</v>
      </c>
      <c r="E45" s="7">
        <f t="shared" si="1"/>
        <v>212.23021582733816</v>
      </c>
      <c r="F45" s="7"/>
      <c r="G45" s="3">
        <v>2</v>
      </c>
      <c r="H45" s="4">
        <v>7299</v>
      </c>
      <c r="I45" s="8">
        <v>8959</v>
      </c>
      <c r="J45" s="9">
        <f t="shared" ref="J45:J52" si="9">(I45-H45)</f>
        <v>1660</v>
      </c>
      <c r="K45" s="10">
        <f t="shared" si="3"/>
        <v>22.742841485134949</v>
      </c>
    </row>
    <row r="46" spans="1:11" x14ac:dyDescent="0.25">
      <c r="A46" s="3">
        <v>3</v>
      </c>
      <c r="B46" s="28">
        <v>2365</v>
      </c>
      <c r="C46" s="8">
        <v>8906</v>
      </c>
      <c r="D46" s="21">
        <f t="shared" si="8"/>
        <v>6541</v>
      </c>
      <c r="E46" s="7">
        <f t="shared" si="1"/>
        <v>276.57505285412259</v>
      </c>
      <c r="F46" s="7"/>
      <c r="G46" s="3">
        <v>3</v>
      </c>
      <c r="H46" s="4">
        <v>5914</v>
      </c>
      <c r="I46" s="8">
        <v>8293</v>
      </c>
      <c r="J46" s="9">
        <f t="shared" si="9"/>
        <v>2379</v>
      </c>
      <c r="K46" s="10">
        <f t="shared" si="3"/>
        <v>40.226580994250931</v>
      </c>
    </row>
    <row r="47" spans="1:11" x14ac:dyDescent="0.25">
      <c r="A47" s="3">
        <v>4</v>
      </c>
      <c r="B47" s="28">
        <v>2957</v>
      </c>
      <c r="C47" s="8">
        <v>8560</v>
      </c>
      <c r="D47" s="21">
        <f t="shared" si="8"/>
        <v>5603</v>
      </c>
      <c r="E47" s="7">
        <f t="shared" si="1"/>
        <v>189.48258369969565</v>
      </c>
      <c r="F47" s="7"/>
      <c r="G47" s="3">
        <v>4</v>
      </c>
      <c r="H47" s="4">
        <v>14179</v>
      </c>
      <c r="I47" s="8">
        <v>18646</v>
      </c>
      <c r="J47" s="9">
        <f t="shared" si="9"/>
        <v>4467</v>
      </c>
      <c r="K47" s="10">
        <f t="shared" si="3"/>
        <v>31.504337400380845</v>
      </c>
    </row>
    <row r="48" spans="1:11" x14ac:dyDescent="0.25">
      <c r="A48" s="3">
        <v>5</v>
      </c>
      <c r="B48" s="28">
        <v>2010</v>
      </c>
      <c r="C48" s="8">
        <v>6762</v>
      </c>
      <c r="D48" s="21">
        <f t="shared" si="8"/>
        <v>4752</v>
      </c>
      <c r="E48" s="7">
        <f t="shared" si="1"/>
        <v>236.41791044776119</v>
      </c>
      <c r="F48" s="7"/>
      <c r="G48" s="3">
        <v>5</v>
      </c>
      <c r="H48" s="4">
        <v>4707</v>
      </c>
      <c r="I48" s="8">
        <v>10401</v>
      </c>
      <c r="J48" s="9">
        <f t="shared" si="9"/>
        <v>5694</v>
      </c>
      <c r="K48" s="10">
        <f t="shared" si="3"/>
        <v>120.96876991714467</v>
      </c>
    </row>
    <row r="49" spans="1:11" x14ac:dyDescent="0.25">
      <c r="A49" s="3">
        <v>6</v>
      </c>
      <c r="B49" s="28">
        <v>2144</v>
      </c>
      <c r="C49" s="8">
        <v>8949</v>
      </c>
      <c r="D49" s="21">
        <f t="shared" si="8"/>
        <v>6805</v>
      </c>
      <c r="E49" s="7">
        <f t="shared" si="1"/>
        <v>317.39738805970148</v>
      </c>
      <c r="F49" s="7"/>
      <c r="G49" s="3">
        <v>6</v>
      </c>
      <c r="H49" s="4">
        <v>3670</v>
      </c>
      <c r="I49" s="8">
        <v>7949</v>
      </c>
      <c r="J49" s="9">
        <f t="shared" si="9"/>
        <v>4279</v>
      </c>
      <c r="K49" s="10">
        <f t="shared" si="3"/>
        <v>116.59400544959129</v>
      </c>
    </row>
    <row r="50" spans="1:11" x14ac:dyDescent="0.25">
      <c r="A50" s="3">
        <v>7</v>
      </c>
      <c r="B50" s="28">
        <v>1229</v>
      </c>
      <c r="C50" s="8">
        <v>3044</v>
      </c>
      <c r="D50" s="21">
        <f t="shared" si="8"/>
        <v>1815</v>
      </c>
      <c r="E50" s="7">
        <f t="shared" si="1"/>
        <v>147.68104149715217</v>
      </c>
      <c r="F50" s="7"/>
      <c r="G50" s="3">
        <v>7</v>
      </c>
      <c r="H50" s="4">
        <v>1934</v>
      </c>
      <c r="I50" s="8">
        <v>3559</v>
      </c>
      <c r="J50" s="9">
        <f t="shared" si="9"/>
        <v>1625</v>
      </c>
      <c r="K50" s="10">
        <f t="shared" si="3"/>
        <v>84.022750775594631</v>
      </c>
    </row>
    <row r="51" spans="1:11" x14ac:dyDescent="0.25">
      <c r="A51" s="3">
        <v>8</v>
      </c>
      <c r="B51" s="28">
        <v>1229</v>
      </c>
      <c r="C51" s="8">
        <v>3277</v>
      </c>
      <c r="D51" s="21">
        <f t="shared" si="8"/>
        <v>2048</v>
      </c>
      <c r="E51" s="7">
        <f t="shared" si="1"/>
        <v>166.63954434499593</v>
      </c>
      <c r="F51" s="7"/>
      <c r="G51" s="3">
        <v>8</v>
      </c>
      <c r="H51" s="4">
        <v>1337</v>
      </c>
      <c r="I51" s="8">
        <v>2576</v>
      </c>
      <c r="J51" s="9">
        <f t="shared" si="9"/>
        <v>1239</v>
      </c>
      <c r="K51" s="10">
        <f t="shared" si="3"/>
        <v>92.670157068062835</v>
      </c>
    </row>
    <row r="52" spans="1:11" x14ac:dyDescent="0.25">
      <c r="A52" s="1" t="s">
        <v>6</v>
      </c>
      <c r="B52" s="12">
        <f>SUM(B44:B51)</f>
        <v>17316</v>
      </c>
      <c r="C52" s="11">
        <f>SUM(C44:C51)</f>
        <v>56077</v>
      </c>
      <c r="D52" s="23">
        <f t="shared" si="8"/>
        <v>38761</v>
      </c>
      <c r="E52" s="7">
        <f t="shared" si="1"/>
        <v>223.84499884499886</v>
      </c>
      <c r="F52" s="7"/>
      <c r="G52" s="1" t="s">
        <v>6</v>
      </c>
      <c r="H52" s="11">
        <f>SUM(H44:H51)</f>
        <v>54749</v>
      </c>
      <c r="I52" s="11">
        <f>SUM(I44:I51)</f>
        <v>77652</v>
      </c>
      <c r="J52" s="12">
        <f t="shared" si="9"/>
        <v>22903</v>
      </c>
      <c r="K52" s="10">
        <f t="shared" si="3"/>
        <v>41.832727538402523</v>
      </c>
    </row>
    <row r="53" spans="1:11" ht="7.5" customHeight="1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 x14ac:dyDescent="0.25">
      <c r="A54" s="40" t="s">
        <v>16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</row>
  </sheetData>
  <mergeCells count="22">
    <mergeCell ref="A28:E28"/>
    <mergeCell ref="G28:K28"/>
    <mergeCell ref="A1:K1"/>
    <mergeCell ref="A2:E2"/>
    <mergeCell ref="G2:K2"/>
    <mergeCell ref="D3:E3"/>
    <mergeCell ref="J3:K3"/>
    <mergeCell ref="A14:K14"/>
    <mergeCell ref="A15:E15"/>
    <mergeCell ref="G15:K15"/>
    <mergeCell ref="D16:E16"/>
    <mergeCell ref="J16:K16"/>
    <mergeCell ref="A27:K27"/>
    <mergeCell ref="A53:K53"/>
    <mergeCell ref="A54:K54"/>
    <mergeCell ref="D29:E29"/>
    <mergeCell ref="J29:K29"/>
    <mergeCell ref="A40:K40"/>
    <mergeCell ref="A41:E41"/>
    <mergeCell ref="G41:K41"/>
    <mergeCell ref="D42:E42"/>
    <mergeCell ref="J42:K4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7A63F79C18F4DBA6C1D458F4E191C" ma:contentTypeVersion="12" ma:contentTypeDescription="Create a new document." ma:contentTypeScope="" ma:versionID="724079bde864fa9789fc01cccdcae361">
  <xsd:schema xmlns:xsd="http://www.w3.org/2001/XMLSchema" xmlns:xs="http://www.w3.org/2001/XMLSchema" xmlns:p="http://schemas.microsoft.com/office/2006/metadata/properties" xmlns:ns3="89196302-ebc6-4020-9c09-5358c804fa35" xmlns:ns4="03c0206f-fb6e-456a-b8d4-4e3ffeb753c1" targetNamespace="http://schemas.microsoft.com/office/2006/metadata/properties" ma:root="true" ma:fieldsID="f346c15b8f315bd90ae5036465b8f422" ns3:_="" ns4:_="">
    <xsd:import namespace="89196302-ebc6-4020-9c09-5358c804fa35"/>
    <xsd:import namespace="03c0206f-fb6e-456a-b8d4-4e3ffeb753c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196302-ebc6-4020-9c09-5358c804f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0206f-fb6e-456a-b8d4-4e3ffeb75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A24037-3F5F-4109-AA9C-D53DBAAEAB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196302-ebc6-4020-9c09-5358c804fa35"/>
    <ds:schemaRef ds:uri="03c0206f-fb6e-456a-b8d4-4e3ffeb753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756AA9-48CC-40DF-9266-53BD89F88C5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C25244-EE74-4BE5-A090-E5CF5E155B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Phillips, Joy (OP)</cp:lastModifiedBy>
  <cp:lastPrinted>2021-08-19T19:26:39Z</cp:lastPrinted>
  <dcterms:created xsi:type="dcterms:W3CDTF">2021-08-19T18:19:45Z</dcterms:created>
  <dcterms:modified xsi:type="dcterms:W3CDTF">2021-08-20T14:18:42Z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0x010100B577A63F79C18F4DBA6C1D458F4E191C</vt:lpwstr>
  </property>
</Properties>
</file>